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8635" windowHeight="12270"/>
  </bookViews>
  <sheets>
    <sheet name="Результат" sheetId="1" r:id="rId1"/>
  </sheets>
  <definedNames>
    <definedName name="_xlnm.Print_Titles" localSheetId="0">Результат!$13:$14</definedName>
    <definedName name="_xlnm.Print_Area" localSheetId="0">Результат!$A$1:$S$813</definedName>
  </definedNames>
  <calcPr calcId="145621"/>
</workbook>
</file>

<file path=xl/calcChain.xml><?xml version="1.0" encoding="utf-8"?>
<calcChain xmlns="http://schemas.openxmlformats.org/spreadsheetml/2006/main">
  <c r="S812" i="1" l="1"/>
  <c r="Q812" i="1"/>
  <c r="S751" i="1"/>
  <c r="S750" i="1"/>
  <c r="Q751" i="1"/>
  <c r="Q750" i="1" s="1"/>
  <c r="S748" i="1"/>
  <c r="S747" i="1"/>
  <c r="S746" i="1"/>
  <c r="Q748" i="1"/>
  <c r="Q747" i="1" s="1"/>
  <c r="Q746" i="1" s="1"/>
  <c r="Q745" i="1" s="1"/>
  <c r="S735" i="1"/>
  <c r="S737" i="1"/>
  <c r="S734" i="1"/>
  <c r="Q735" i="1"/>
  <c r="Q734" i="1" s="1"/>
  <c r="Q737" i="1"/>
  <c r="S476" i="1"/>
  <c r="S478" i="1"/>
  <c r="S480" i="1"/>
  <c r="S482" i="1"/>
  <c r="Q476" i="1"/>
  <c r="Q478" i="1"/>
  <c r="Q480" i="1"/>
  <c r="Q482" i="1"/>
  <c r="S474" i="1"/>
  <c r="Q474" i="1"/>
  <c r="S308" i="1"/>
  <c r="Q308" i="1"/>
  <c r="S111" i="1"/>
  <c r="Q106" i="1"/>
  <c r="Q105" i="1" s="1"/>
  <c r="S49" i="1"/>
  <c r="S48" i="1"/>
  <c r="S47" i="1"/>
  <c r="S46" i="1"/>
  <c r="Q49" i="1"/>
  <c r="Q48" i="1"/>
  <c r="Q47" i="1"/>
  <c r="Q46" i="1"/>
  <c r="S62" i="1"/>
  <c r="Q62" i="1"/>
  <c r="S34" i="1"/>
  <c r="Q19" i="1"/>
  <c r="Q18" i="1" s="1"/>
  <c r="S19" i="1"/>
  <c r="S809" i="1"/>
  <c r="S808" i="1"/>
  <c r="S807" i="1"/>
  <c r="S806" i="1" s="1"/>
  <c r="S805" i="1" s="1"/>
  <c r="S804" i="1" s="1"/>
  <c r="Q809" i="1"/>
  <c r="Q808" i="1" s="1"/>
  <c r="Q807" i="1" s="1"/>
  <c r="Q806" i="1" s="1"/>
  <c r="Q805" i="1" s="1"/>
  <c r="Q804" i="1" s="1"/>
  <c r="S802" i="1"/>
  <c r="S801" i="1"/>
  <c r="Q802" i="1"/>
  <c r="Q801" i="1" s="1"/>
  <c r="S799" i="1"/>
  <c r="S798" i="1"/>
  <c r="Q799" i="1"/>
  <c r="Q798" i="1" s="1"/>
  <c r="Q785" i="1" s="1"/>
  <c r="S796" i="1"/>
  <c r="Q796" i="1"/>
  <c r="S794" i="1"/>
  <c r="S793" i="1" s="1"/>
  <c r="Q794" i="1"/>
  <c r="Q793" i="1"/>
  <c r="S791" i="1"/>
  <c r="Q791" i="1"/>
  <c r="S789" i="1"/>
  <c r="Q789" i="1"/>
  <c r="S787" i="1"/>
  <c r="S786" i="1" s="1"/>
  <c r="Q787" i="1"/>
  <c r="Q786" i="1"/>
  <c r="S775" i="1"/>
  <c r="S774" i="1" s="1"/>
  <c r="S773" i="1" s="1"/>
  <c r="Q775" i="1"/>
  <c r="Q774" i="1"/>
  <c r="Q773" i="1" s="1"/>
  <c r="S771" i="1"/>
  <c r="Q771" i="1"/>
  <c r="S769" i="1"/>
  <c r="S768" i="1" s="1"/>
  <c r="S767" i="1" s="1"/>
  <c r="Q769" i="1"/>
  <c r="S760" i="1"/>
  <c r="S759" i="1"/>
  <c r="Q760" i="1"/>
  <c r="Q759" i="1" s="1"/>
  <c r="S756" i="1"/>
  <c r="S755" i="1"/>
  <c r="Q756" i="1"/>
  <c r="Q755" i="1" s="1"/>
  <c r="S731" i="1"/>
  <c r="S730" i="1"/>
  <c r="S729" i="1" s="1"/>
  <c r="S728" i="1" s="1"/>
  <c r="S741" i="1"/>
  <c r="S740" i="1"/>
  <c r="S739" i="1"/>
  <c r="S726" i="1"/>
  <c r="S725" i="1"/>
  <c r="S724" i="1"/>
  <c r="S723" i="1" s="1"/>
  <c r="Q731" i="1"/>
  <c r="Q730" i="1"/>
  <c r="Q741" i="1"/>
  <c r="Q740" i="1" s="1"/>
  <c r="Q739" i="1" s="1"/>
  <c r="Q726" i="1"/>
  <c r="Q725" i="1" s="1"/>
  <c r="Q724" i="1" s="1"/>
  <c r="Q723" i="1" s="1"/>
  <c r="S713" i="1"/>
  <c r="S712" i="1" s="1"/>
  <c r="S711" i="1" s="1"/>
  <c r="S710" i="1" s="1"/>
  <c r="S709" i="1"/>
  <c r="Q713" i="1"/>
  <c r="Q712" i="1" s="1"/>
  <c r="Q711" i="1" s="1"/>
  <c r="Q710" i="1"/>
  <c r="Q709" i="1" s="1"/>
  <c r="S707" i="1"/>
  <c r="S706" i="1"/>
  <c r="Q707" i="1"/>
  <c r="Q706" i="1" s="1"/>
  <c r="S704" i="1"/>
  <c r="S703" i="1"/>
  <c r="Q704" i="1"/>
  <c r="Q703" i="1" s="1"/>
  <c r="Q699" i="1" s="1"/>
  <c r="Q698" i="1" s="1"/>
  <c r="S701" i="1"/>
  <c r="S700" i="1"/>
  <c r="S699" i="1"/>
  <c r="S698" i="1" s="1"/>
  <c r="Q701" i="1"/>
  <c r="Q700" i="1"/>
  <c r="S696" i="1"/>
  <c r="S695" i="1"/>
  <c r="S694" i="1"/>
  <c r="S693" i="1" s="1"/>
  <c r="Q696" i="1"/>
  <c r="Q695" i="1"/>
  <c r="Q694" i="1"/>
  <c r="Q693" i="1" s="1"/>
  <c r="S691" i="1"/>
  <c r="S690" i="1"/>
  <c r="S689" i="1"/>
  <c r="S688" i="1" s="1"/>
  <c r="Q691" i="1"/>
  <c r="Q690" i="1"/>
  <c r="Q689" i="1"/>
  <c r="Q688" i="1" s="1"/>
  <c r="S686" i="1"/>
  <c r="S685" i="1"/>
  <c r="S684" i="1"/>
  <c r="Q686" i="1"/>
  <c r="Q685" i="1" s="1"/>
  <c r="Q684" i="1" s="1"/>
  <c r="S682" i="1"/>
  <c r="S681" i="1" s="1"/>
  <c r="S680" i="1" s="1"/>
  <c r="Q682" i="1"/>
  <c r="Q681" i="1"/>
  <c r="Q680" i="1" s="1"/>
  <c r="S678" i="1"/>
  <c r="S677" i="1"/>
  <c r="S676" i="1"/>
  <c r="Q678" i="1"/>
  <c r="Q677" i="1"/>
  <c r="Q676" i="1"/>
  <c r="Q674" i="1"/>
  <c r="Q673" i="1" s="1"/>
  <c r="Q672" i="1" s="1"/>
  <c r="Q671" i="1" s="1"/>
  <c r="Q669" i="1"/>
  <c r="Q668" i="1" s="1"/>
  <c r="Q667" i="1" s="1"/>
  <c r="Q666" i="1" s="1"/>
  <c r="S674" i="1"/>
  <c r="S673" i="1"/>
  <c r="S672" i="1"/>
  <c r="S669" i="1"/>
  <c r="S668" i="1"/>
  <c r="S667" i="1"/>
  <c r="S666" i="1" s="1"/>
  <c r="S662" i="1"/>
  <c r="S661" i="1"/>
  <c r="Q662" i="1"/>
  <c r="Q661" i="1"/>
  <c r="S659" i="1"/>
  <c r="S658" i="1"/>
  <c r="Q659" i="1"/>
  <c r="Q658" i="1"/>
  <c r="S656" i="1"/>
  <c r="S655" i="1"/>
  <c r="Q656" i="1"/>
  <c r="Q655" i="1"/>
  <c r="S651" i="1"/>
  <c r="S650" i="1"/>
  <c r="S649" i="1" s="1"/>
  <c r="S648" i="1" s="1"/>
  <c r="Q651" i="1"/>
  <c r="Q650" i="1"/>
  <c r="Q649" i="1" s="1"/>
  <c r="Q648" i="1" s="1"/>
  <c r="Q647" i="1" s="1"/>
  <c r="S645" i="1"/>
  <c r="S644" i="1"/>
  <c r="Q645" i="1"/>
  <c r="Q644" i="1"/>
  <c r="S642" i="1"/>
  <c r="S641" i="1"/>
  <c r="S640" i="1" s="1"/>
  <c r="S639" i="1" s="1"/>
  <c r="Q642" i="1"/>
  <c r="Q641" i="1"/>
  <c r="Q640" i="1" s="1"/>
  <c r="Q639" i="1" s="1"/>
  <c r="S637" i="1"/>
  <c r="S635" i="1"/>
  <c r="S634" i="1" s="1"/>
  <c r="Q637" i="1"/>
  <c r="Q635" i="1"/>
  <c r="Q634" i="1"/>
  <c r="S631" i="1"/>
  <c r="S630" i="1"/>
  <c r="Q631" i="1"/>
  <c r="Q630" i="1"/>
  <c r="Q629" i="1" s="1"/>
  <c r="Q628" i="1" s="1"/>
  <c r="S621" i="1"/>
  <c r="S614" i="1" s="1"/>
  <c r="S613" i="1" s="1"/>
  <c r="S612" i="1" s="1"/>
  <c r="S611" i="1" s="1"/>
  <c r="Q621" i="1"/>
  <c r="S615" i="1"/>
  <c r="Q615" i="1"/>
  <c r="Q614" i="1"/>
  <c r="Q613" i="1" s="1"/>
  <c r="Q612" i="1" s="1"/>
  <c r="Q611" i="1" s="1"/>
  <c r="S609" i="1"/>
  <c r="S608" i="1" s="1"/>
  <c r="S607" i="1" s="1"/>
  <c r="S606" i="1" s="1"/>
  <c r="Q609" i="1"/>
  <c r="Q608" i="1" s="1"/>
  <c r="Q607" i="1" s="1"/>
  <c r="Q606" i="1" s="1"/>
  <c r="S603" i="1"/>
  <c r="S602" i="1" s="1"/>
  <c r="S601" i="1" s="1"/>
  <c r="S600" i="1" s="1"/>
  <c r="S599" i="1" s="1"/>
  <c r="S598" i="1" s="1"/>
  <c r="Q603" i="1"/>
  <c r="Q602" i="1" s="1"/>
  <c r="Q601" i="1" s="1"/>
  <c r="Q600" i="1" s="1"/>
  <c r="Q599" i="1" s="1"/>
  <c r="S596" i="1"/>
  <c r="Q596" i="1"/>
  <c r="Q594" i="1"/>
  <c r="Q593" i="1" s="1"/>
  <c r="Q592" i="1" s="1"/>
  <c r="Q591" i="1" s="1"/>
  <c r="S594" i="1"/>
  <c r="S593" i="1" s="1"/>
  <c r="S592" i="1" s="1"/>
  <c r="S591" i="1" s="1"/>
  <c r="S589" i="1"/>
  <c r="S588" i="1" s="1"/>
  <c r="Q589" i="1"/>
  <c r="S586" i="1"/>
  <c r="S585" i="1"/>
  <c r="Q586" i="1"/>
  <c r="Q585" i="1" s="1"/>
  <c r="Q588" i="1"/>
  <c r="Q584" i="1"/>
  <c r="Q583" i="1" s="1"/>
  <c r="S581" i="1"/>
  <c r="S580" i="1"/>
  <c r="S579" i="1"/>
  <c r="S578" i="1" s="1"/>
  <c r="Q581" i="1"/>
  <c r="Q580" i="1"/>
  <c r="Q579" i="1"/>
  <c r="Q578" i="1" s="1"/>
  <c r="S570" i="1"/>
  <c r="Q570" i="1"/>
  <c r="S561" i="1"/>
  <c r="Q561" i="1"/>
  <c r="S553" i="1"/>
  <c r="Q553" i="1"/>
  <c r="Q552" i="1" s="1"/>
  <c r="S545" i="1"/>
  <c r="S544" i="1" s="1"/>
  <c r="Q545" i="1"/>
  <c r="Q544" i="1"/>
  <c r="S541" i="1"/>
  <c r="S540" i="1" s="1"/>
  <c r="S539" i="1" s="1"/>
  <c r="Q541" i="1"/>
  <c r="Q540" i="1"/>
  <c r="Q539" i="1" s="1"/>
  <c r="Q532" i="1"/>
  <c r="Q531" i="1" s="1"/>
  <c r="Q530" i="1" s="1"/>
  <c r="Q537" i="1"/>
  <c r="Q536" i="1"/>
  <c r="Q535" i="1" s="1"/>
  <c r="Q527" i="1"/>
  <c r="Q526" i="1"/>
  <c r="Q525" i="1" s="1"/>
  <c r="Q524" i="1" s="1"/>
  <c r="S537" i="1"/>
  <c r="S536" i="1" s="1"/>
  <c r="S535" i="1" s="1"/>
  <c r="S532" i="1"/>
  <c r="S531" i="1" s="1"/>
  <c r="S530" i="1" s="1"/>
  <c r="S527" i="1"/>
  <c r="S526" i="1" s="1"/>
  <c r="S525" i="1" s="1"/>
  <c r="S524" i="1" s="1"/>
  <c r="S520" i="1"/>
  <c r="S519" i="1" s="1"/>
  <c r="S518" i="1" s="1"/>
  <c r="S517" i="1" s="1"/>
  <c r="S516" i="1" s="1"/>
  <c r="Q520" i="1"/>
  <c r="Q519" i="1" s="1"/>
  <c r="Q518" i="1" s="1"/>
  <c r="Q517" i="1" s="1"/>
  <c r="Q516" i="1" s="1"/>
  <c r="S514" i="1"/>
  <c r="S513" i="1" s="1"/>
  <c r="S512" i="1" s="1"/>
  <c r="S511" i="1" s="1"/>
  <c r="S510" i="1" s="1"/>
  <c r="Q514" i="1"/>
  <c r="Q513" i="1"/>
  <c r="Q512" i="1" s="1"/>
  <c r="Q511" i="1" s="1"/>
  <c r="Q510" i="1" s="1"/>
  <c r="S507" i="1"/>
  <c r="S504" i="1"/>
  <c r="Q507" i="1"/>
  <c r="Q504" i="1"/>
  <c r="S497" i="1"/>
  <c r="S496" i="1" s="1"/>
  <c r="S495" i="1" s="1"/>
  <c r="S494" i="1" s="1"/>
  <c r="Q497" i="1"/>
  <c r="Q496" i="1" s="1"/>
  <c r="Q495" i="1" s="1"/>
  <c r="Q494" i="1" s="1"/>
  <c r="S492" i="1"/>
  <c r="S491" i="1" s="1"/>
  <c r="S490" i="1" s="1"/>
  <c r="S489" i="1" s="1"/>
  <c r="Q492" i="1"/>
  <c r="Q491" i="1" s="1"/>
  <c r="Q490" i="1" s="1"/>
  <c r="Q489" i="1" s="1"/>
  <c r="S487" i="1"/>
  <c r="S485" i="1"/>
  <c r="S484" i="1" s="1"/>
  <c r="Q487" i="1"/>
  <c r="Q485" i="1"/>
  <c r="Q484" i="1" s="1"/>
  <c r="S471" i="1"/>
  <c r="Q471" i="1"/>
  <c r="S467" i="1"/>
  <c r="Q467" i="1"/>
  <c r="Q462" i="1"/>
  <c r="Q448" i="1"/>
  <c r="Q451" i="1"/>
  <c r="Q454" i="1"/>
  <c r="Q457" i="1"/>
  <c r="Q459" i="1"/>
  <c r="S462" i="1"/>
  <c r="S461" i="1" s="1"/>
  <c r="S446" i="1" s="1"/>
  <c r="S445" i="1" s="1"/>
  <c r="S444" i="1" s="1"/>
  <c r="S459" i="1"/>
  <c r="S457" i="1"/>
  <c r="S454" i="1"/>
  <c r="S451" i="1"/>
  <c r="S448" i="1"/>
  <c r="S447" i="1"/>
  <c r="S441" i="1"/>
  <c r="S440" i="1" s="1"/>
  <c r="S439" i="1" s="1"/>
  <c r="S438" i="1"/>
  <c r="Q441" i="1"/>
  <c r="Q440" i="1" s="1"/>
  <c r="Q439" i="1" s="1"/>
  <c r="Q438" i="1"/>
  <c r="S436" i="1"/>
  <c r="S435" i="1" s="1"/>
  <c r="S434" i="1" s="1"/>
  <c r="S433" i="1"/>
  <c r="Q436" i="1"/>
  <c r="Q435" i="1" s="1"/>
  <c r="Q434" i="1" s="1"/>
  <c r="Q433" i="1"/>
  <c r="S431" i="1"/>
  <c r="S430" i="1"/>
  <c r="Q431" i="1"/>
  <c r="Q430" i="1"/>
  <c r="S428" i="1"/>
  <c r="Q428" i="1"/>
  <c r="S426" i="1"/>
  <c r="Q426" i="1"/>
  <c r="S424" i="1"/>
  <c r="Q424" i="1"/>
  <c r="S421" i="1"/>
  <c r="Q421" i="1"/>
  <c r="S419" i="1"/>
  <c r="Q419" i="1"/>
  <c r="S416" i="1"/>
  <c r="Q416" i="1"/>
  <c r="S412" i="1"/>
  <c r="Q412" i="1"/>
  <c r="Q411" i="1" s="1"/>
  <c r="Q410" i="1" s="1"/>
  <c r="Q409" i="1" s="1"/>
  <c r="Q408" i="1" s="1"/>
  <c r="S143" i="1"/>
  <c r="S142" i="1" s="1"/>
  <c r="S141" i="1" s="1"/>
  <c r="S147" i="1"/>
  <c r="S146" i="1"/>
  <c r="S145" i="1" s="1"/>
  <c r="S151" i="1"/>
  <c r="S150" i="1"/>
  <c r="S149" i="1"/>
  <c r="S157" i="1"/>
  <c r="S156" i="1"/>
  <c r="S155" i="1" s="1"/>
  <c r="S154" i="1" s="1"/>
  <c r="S160" i="1"/>
  <c r="S159" i="1" s="1"/>
  <c r="S167" i="1"/>
  <c r="S166" i="1"/>
  <c r="S165" i="1" s="1"/>
  <c r="S164" i="1" s="1"/>
  <c r="S163" i="1" s="1"/>
  <c r="S173" i="1"/>
  <c r="S172" i="1" s="1"/>
  <c r="S171" i="1" s="1"/>
  <c r="S170" i="1" s="1"/>
  <c r="S169" i="1" s="1"/>
  <c r="S175" i="1"/>
  <c r="S181" i="1"/>
  <c r="S183" i="1"/>
  <c r="S185" i="1"/>
  <c r="S190" i="1"/>
  <c r="S189" i="1" s="1"/>
  <c r="S188" i="1" s="1"/>
  <c r="S194" i="1"/>
  <c r="S197" i="1"/>
  <c r="S199" i="1"/>
  <c r="S203" i="1"/>
  <c r="S202" i="1" s="1"/>
  <c r="S201" i="1" s="1"/>
  <c r="S205" i="1"/>
  <c r="S209" i="1"/>
  <c r="S208" i="1" s="1"/>
  <c r="S207" i="1" s="1"/>
  <c r="S215" i="1"/>
  <c r="S217" i="1"/>
  <c r="S219" i="1"/>
  <c r="S222" i="1"/>
  <c r="S224" i="1"/>
  <c r="S227" i="1"/>
  <c r="S226" i="1" s="1"/>
  <c r="S230" i="1"/>
  <c r="S232" i="1"/>
  <c r="S234" i="1"/>
  <c r="S229" i="1" s="1"/>
  <c r="S240" i="1"/>
  <c r="S242" i="1"/>
  <c r="S244" i="1"/>
  <c r="S248" i="1"/>
  <c r="S247" i="1"/>
  <c r="S246" i="1" s="1"/>
  <c r="S257" i="1"/>
  <c r="S256" i="1"/>
  <c r="S255" i="1"/>
  <c r="S307" i="1"/>
  <c r="S306" i="1"/>
  <c r="S305" i="1" s="1"/>
  <c r="S304" i="1" s="1"/>
  <c r="S324" i="1"/>
  <c r="S323" i="1"/>
  <c r="S322" i="1" s="1"/>
  <c r="S328" i="1"/>
  <c r="S330" i="1"/>
  <c r="S332" i="1"/>
  <c r="S327" i="1" s="1"/>
  <c r="S326" i="1" s="1"/>
  <c r="S339" i="1"/>
  <c r="S338" i="1"/>
  <c r="S337" i="1" s="1"/>
  <c r="S336" i="1" s="1"/>
  <c r="S335" i="1" s="1"/>
  <c r="S334" i="1" s="1"/>
  <c r="S346" i="1"/>
  <c r="S345" i="1" s="1"/>
  <c r="S348" i="1"/>
  <c r="S350" i="1"/>
  <c r="S352" i="1"/>
  <c r="S357" i="1"/>
  <c r="S356" i="1" s="1"/>
  <c r="S355" i="1" s="1"/>
  <c r="S362" i="1"/>
  <c r="S361" i="1"/>
  <c r="S360" i="1" s="1"/>
  <c r="S369" i="1"/>
  <c r="S371" i="1"/>
  <c r="S373" i="1"/>
  <c r="S376" i="1"/>
  <c r="S378" i="1"/>
  <c r="S380" i="1"/>
  <c r="S368" i="1"/>
  <c r="S367" i="1" s="1"/>
  <c r="S366" i="1" s="1"/>
  <c r="S383" i="1"/>
  <c r="S382" i="1"/>
  <c r="S391" i="1"/>
  <c r="S389" i="1"/>
  <c r="S396" i="1"/>
  <c r="S395" i="1"/>
  <c r="S394" i="1" s="1"/>
  <c r="S400" i="1"/>
  <c r="S399" i="1" s="1"/>
  <c r="S398" i="1"/>
  <c r="S393" i="1" s="1"/>
  <c r="S404" i="1"/>
  <c r="S403" i="1"/>
  <c r="S402" i="1" s="1"/>
  <c r="Q143" i="1"/>
  <c r="Q142" i="1"/>
  <c r="Q141" i="1" s="1"/>
  <c r="Q147" i="1"/>
  <c r="Q146" i="1" s="1"/>
  <c r="Q145" i="1" s="1"/>
  <c r="Q151" i="1"/>
  <c r="Q150" i="1"/>
  <c r="Q149" i="1" s="1"/>
  <c r="Q157" i="1"/>
  <c r="Q156" i="1" s="1"/>
  <c r="Q160" i="1"/>
  <c r="Q159" i="1" s="1"/>
  <c r="Q155" i="1"/>
  <c r="Q154" i="1" s="1"/>
  <c r="Q153" i="1" s="1"/>
  <c r="Q167" i="1"/>
  <c r="Q166" i="1"/>
  <c r="Q165" i="1" s="1"/>
  <c r="Q164" i="1" s="1"/>
  <c r="Q163" i="1" s="1"/>
  <c r="Q173" i="1"/>
  <c r="Q175" i="1"/>
  <c r="Q181" i="1"/>
  <c r="Q183" i="1"/>
  <c r="Q185" i="1"/>
  <c r="Q190" i="1"/>
  <c r="Q189" i="1"/>
  <c r="Q188" i="1" s="1"/>
  <c r="Q187" i="1" s="1"/>
  <c r="Q194" i="1"/>
  <c r="Q193" i="1" s="1"/>
  <c r="Q197" i="1"/>
  <c r="Q199" i="1"/>
  <c r="Q192" i="1"/>
  <c r="Q203" i="1"/>
  <c r="Q202" i="1" s="1"/>
  <c r="Q205" i="1"/>
  <c r="Q201" i="1"/>
  <c r="Q209" i="1"/>
  <c r="Q208" i="1"/>
  <c r="Q207" i="1" s="1"/>
  <c r="Q215" i="1"/>
  <c r="Q217" i="1"/>
  <c r="Q219" i="1"/>
  <c r="Q214" i="1"/>
  <c r="Q222" i="1"/>
  <c r="Q221" i="1" s="1"/>
  <c r="Q224" i="1"/>
  <c r="Q227" i="1"/>
  <c r="Q226" i="1" s="1"/>
  <c r="Q230" i="1"/>
  <c r="Q232" i="1"/>
  <c r="Q234" i="1"/>
  <c r="Q240" i="1"/>
  <c r="Q239" i="1" s="1"/>
  <c r="Q242" i="1"/>
  <c r="Q244" i="1"/>
  <c r="Q238" i="1"/>
  <c r="Q248" i="1"/>
  <c r="Q247" i="1"/>
  <c r="Q246" i="1" s="1"/>
  <c r="Q257" i="1"/>
  <c r="Q256" i="1" s="1"/>
  <c r="Q255" i="1" s="1"/>
  <c r="Q273" i="1"/>
  <c r="Q272" i="1"/>
  <c r="Q271" i="1" s="1"/>
  <c r="Q270" i="1" s="1"/>
  <c r="Q278" i="1"/>
  <c r="Q280" i="1"/>
  <c r="Q277" i="1" s="1"/>
  <c r="Q276" i="1" s="1"/>
  <c r="Q275" i="1" s="1"/>
  <c r="Q282" i="1"/>
  <c r="Q285" i="1"/>
  <c r="Q287" i="1"/>
  <c r="Q284" i="1" s="1"/>
  <c r="Q289" i="1"/>
  <c r="Q293" i="1"/>
  <c r="Q295" i="1"/>
  <c r="Q292" i="1" s="1"/>
  <c r="Q291" i="1" s="1"/>
  <c r="Q301" i="1"/>
  <c r="Q300" i="1"/>
  <c r="Q299" i="1" s="1"/>
  <c r="Q298" i="1" s="1"/>
  <c r="Q297" i="1" s="1"/>
  <c r="Q307" i="1"/>
  <c r="Q306" i="1" s="1"/>
  <c r="Q305" i="1" s="1"/>
  <c r="Q304" i="1" s="1"/>
  <c r="Q314" i="1"/>
  <c r="Q316" i="1"/>
  <c r="Q318" i="1"/>
  <c r="Q320" i="1"/>
  <c r="Q313" i="1"/>
  <c r="Q312" i="1" s="1"/>
  <c r="Q324" i="1"/>
  <c r="Q323" i="1" s="1"/>
  <c r="Q322" i="1"/>
  <c r="Q328" i="1"/>
  <c r="Q330" i="1"/>
  <c r="Q332" i="1"/>
  <c r="Q327" i="1"/>
  <c r="Q326" i="1" s="1"/>
  <c r="Q339" i="1"/>
  <c r="Q338" i="1" s="1"/>
  <c r="Q337" i="1" s="1"/>
  <c r="Q336" i="1" s="1"/>
  <c r="Q335" i="1" s="1"/>
  <c r="Q334" i="1" s="1"/>
  <c r="Q346" i="1"/>
  <c r="Q348" i="1"/>
  <c r="Q350" i="1"/>
  <c r="Q345" i="1" s="1"/>
  <c r="Q344" i="1" s="1"/>
  <c r="Q343" i="1" s="1"/>
  <c r="Q342" i="1" s="1"/>
  <c r="Q341" i="1" s="1"/>
  <c r="Q352" i="1"/>
  <c r="Q357" i="1"/>
  <c r="Q356" i="1" s="1"/>
  <c r="Q355" i="1"/>
  <c r="Q362" i="1"/>
  <c r="Q361" i="1"/>
  <c r="Q360" i="1" s="1"/>
  <c r="Q369" i="1"/>
  <c r="Q371" i="1"/>
  <c r="Q373" i="1"/>
  <c r="Q376" i="1"/>
  <c r="Q378" i="1"/>
  <c r="Q380" i="1"/>
  <c r="Q383" i="1"/>
  <c r="Q382" i="1"/>
  <c r="Q391" i="1"/>
  <c r="Q389" i="1"/>
  <c r="Q388" i="1" s="1"/>
  <c r="Q387" i="1"/>
  <c r="Q386" i="1" s="1"/>
  <c r="Q396" i="1"/>
  <c r="Q395" i="1" s="1"/>
  <c r="Q394" i="1" s="1"/>
  <c r="Q393" i="1" s="1"/>
  <c r="Q400" i="1"/>
  <c r="Q399" i="1"/>
  <c r="Q398" i="1" s="1"/>
  <c r="Q404" i="1"/>
  <c r="Q403" i="1" s="1"/>
  <c r="Q402" i="1" s="1"/>
  <c r="S320" i="1"/>
  <c r="S318" i="1"/>
  <c r="S316" i="1"/>
  <c r="S314" i="1"/>
  <c r="S313" i="1"/>
  <c r="S312" i="1" s="1"/>
  <c r="S301" i="1"/>
  <c r="S300" i="1" s="1"/>
  <c r="S299" i="1" s="1"/>
  <c r="S298" i="1" s="1"/>
  <c r="S297" i="1"/>
  <c r="S295" i="1"/>
  <c r="S293" i="1"/>
  <c r="S292" i="1" s="1"/>
  <c r="S291" i="1"/>
  <c r="S289" i="1"/>
  <c r="S285" i="1"/>
  <c r="S287" i="1"/>
  <c r="S284" i="1"/>
  <c r="S282" i="1"/>
  <c r="S278" i="1"/>
  <c r="S280" i="1"/>
  <c r="S277" i="1"/>
  <c r="S276" i="1" s="1"/>
  <c r="S273" i="1"/>
  <c r="S272" i="1"/>
  <c r="S271" i="1" s="1"/>
  <c r="S270" i="1" s="1"/>
  <c r="S269" i="1" s="1"/>
  <c r="S264" i="1"/>
  <c r="S263" i="1"/>
  <c r="S262" i="1" s="1"/>
  <c r="S261" i="1" s="1"/>
  <c r="S260" i="1" s="1"/>
  <c r="S259" i="1" s="1"/>
  <c r="S267" i="1"/>
  <c r="S266" i="1" s="1"/>
  <c r="Q267" i="1"/>
  <c r="Q266" i="1" s="1"/>
  <c r="Q264" i="1"/>
  <c r="Q263" i="1" s="1"/>
  <c r="Q262" i="1" s="1"/>
  <c r="Q261" i="1" s="1"/>
  <c r="Q260" i="1" s="1"/>
  <c r="S106" i="1"/>
  <c r="S105" i="1"/>
  <c r="S104" i="1" s="1"/>
  <c r="S103" i="1" s="1"/>
  <c r="S113" i="1"/>
  <c r="S115" i="1"/>
  <c r="S117" i="1"/>
  <c r="S119" i="1"/>
  <c r="S125" i="1"/>
  <c r="S110" i="1"/>
  <c r="S109" i="1" s="1"/>
  <c r="S108" i="1" s="1"/>
  <c r="S136" i="1"/>
  <c r="S135" i="1"/>
  <c r="S134" i="1" s="1"/>
  <c r="S133" i="1" s="1"/>
  <c r="Q136" i="1"/>
  <c r="Q135" i="1" s="1"/>
  <c r="Q134" i="1" s="1"/>
  <c r="Q133" i="1" s="1"/>
  <c r="Q125" i="1"/>
  <c r="Q119" i="1"/>
  <c r="Q117" i="1"/>
  <c r="Q111" i="1"/>
  <c r="Q113" i="1"/>
  <c r="Q110" i="1" s="1"/>
  <c r="Q109" i="1" s="1"/>
  <c r="Q108" i="1" s="1"/>
  <c r="Q115" i="1"/>
  <c r="Q104" i="1"/>
  <c r="Q103" i="1" s="1"/>
  <c r="Q102" i="1"/>
  <c r="S100" i="1"/>
  <c r="S99" i="1"/>
  <c r="S98" i="1" s="1"/>
  <c r="S97" i="1"/>
  <c r="Q100" i="1"/>
  <c r="Q99" i="1"/>
  <c r="Q98" i="1" s="1"/>
  <c r="Q97" i="1" s="1"/>
  <c r="S95" i="1"/>
  <c r="S94" i="1"/>
  <c r="S93" i="1" s="1"/>
  <c r="S92" i="1" s="1"/>
  <c r="S91" i="1" s="1"/>
  <c r="Q95" i="1"/>
  <c r="Q94" i="1" s="1"/>
  <c r="Q93" i="1"/>
  <c r="Q92" i="1" s="1"/>
  <c r="S27" i="1"/>
  <c r="S26" i="1"/>
  <c r="S25" i="1" s="1"/>
  <c r="S24" i="1" s="1"/>
  <c r="S33" i="1"/>
  <c r="S32" i="1"/>
  <c r="S31" i="1" s="1"/>
  <c r="S43" i="1"/>
  <c r="S42" i="1" s="1"/>
  <c r="S41" i="1" s="1"/>
  <c r="S40" i="1" s="1"/>
  <c r="Q27" i="1"/>
  <c r="Q26" i="1" s="1"/>
  <c r="Q25" i="1"/>
  <c r="Q24" i="1" s="1"/>
  <c r="Q34" i="1"/>
  <c r="Q33" i="1" s="1"/>
  <c r="Q32" i="1" s="1"/>
  <c r="Q31" i="1" s="1"/>
  <c r="Q43" i="1"/>
  <c r="Q42" i="1" s="1"/>
  <c r="Q41" i="1"/>
  <c r="Q40" i="1" s="1"/>
  <c r="S89" i="1"/>
  <c r="S88" i="1" s="1"/>
  <c r="Q89" i="1"/>
  <c r="Q88" i="1" s="1"/>
  <c r="S86" i="1"/>
  <c r="S84" i="1"/>
  <c r="S83" i="1"/>
  <c r="S82" i="1" s="1"/>
  <c r="S81" i="1" s="1"/>
  <c r="Q86" i="1"/>
  <c r="Q84" i="1"/>
  <c r="Q83" i="1" s="1"/>
  <c r="S77" i="1"/>
  <c r="Q77" i="1"/>
  <c r="S70" i="1"/>
  <c r="Q70" i="1"/>
  <c r="Q69" i="1"/>
  <c r="Q68" i="1" s="1"/>
  <c r="S61" i="1"/>
  <c r="S60" i="1" s="1"/>
  <c r="Q61" i="1"/>
  <c r="Q60" i="1" s="1"/>
  <c r="S58" i="1"/>
  <c r="S55" i="1" s="1"/>
  <c r="S54" i="1" s="1"/>
  <c r="S56" i="1"/>
  <c r="Q58" i="1"/>
  <c r="Q56" i="1"/>
  <c r="Q55" i="1" s="1"/>
  <c r="Q54" i="1"/>
  <c r="Q53" i="1" s="1"/>
  <c r="S18" i="1"/>
  <c r="S17" i="1"/>
  <c r="Q17" i="1"/>
  <c r="S153" i="1"/>
  <c r="S221" i="1"/>
  <c r="S411" i="1"/>
  <c r="S410" i="1" s="1"/>
  <c r="S409" i="1"/>
  <c r="S785" i="1"/>
  <c r="S784" i="1" s="1"/>
  <c r="S783" i="1" s="1"/>
  <c r="S782" i="1" s="1"/>
  <c r="Q172" i="1"/>
  <c r="Q171" i="1" s="1"/>
  <c r="Q170" i="1" s="1"/>
  <c r="Q169" i="1" s="1"/>
  <c r="S388" i="1"/>
  <c r="S387" i="1" s="1"/>
  <c r="S386" i="1" s="1"/>
  <c r="S344" i="1"/>
  <c r="S343" i="1" s="1"/>
  <c r="S342" i="1" s="1"/>
  <c r="S341" i="1" s="1"/>
  <c r="Q729" i="1"/>
  <c r="Q728" i="1" s="1"/>
  <c r="Q722" i="1" s="1"/>
  <c r="Q784" i="1"/>
  <c r="Q783" i="1" s="1"/>
  <c r="Q782" i="1" s="1"/>
  <c r="S584" i="1"/>
  <c r="S583" i="1"/>
  <c r="Q654" i="1"/>
  <c r="Q653" i="1"/>
  <c r="S754" i="1"/>
  <c r="S753" i="1" s="1"/>
  <c r="S744" i="1" s="1"/>
  <c r="Q598" i="1"/>
  <c r="S654" i="1"/>
  <c r="S653" i="1" s="1"/>
  <c r="S647" i="1"/>
  <c r="S275" i="1"/>
  <c r="Q237" i="1"/>
  <c r="Q236" i="1" s="1"/>
  <c r="Q180" i="1"/>
  <c r="Q179" i="1" s="1"/>
  <c r="Q178" i="1" s="1"/>
  <c r="Q177" i="1" s="1"/>
  <c r="S214" i="1"/>
  <c r="S213" i="1"/>
  <c r="S212" i="1" s="1"/>
  <c r="S211" i="1"/>
  <c r="S745" i="1"/>
  <c r="S629" i="1"/>
  <c r="S628" i="1"/>
  <c r="S627" i="1" s="1"/>
  <c r="S626" i="1" s="1"/>
  <c r="Q768" i="1"/>
  <c r="Q767" i="1"/>
  <c r="Q766" i="1" s="1"/>
  <c r="Q765" i="1" s="1"/>
  <c r="Q764" i="1" s="1"/>
  <c r="Q763" i="1" s="1"/>
  <c r="Q754" i="1"/>
  <c r="Q753" i="1"/>
  <c r="Q744" i="1" s="1"/>
  <c r="Q721" i="1" s="1"/>
  <c r="S365" i="1" l="1"/>
  <c r="S359" i="1" s="1"/>
  <c r="S408" i="1"/>
  <c r="S102" i="1"/>
  <c r="Q543" i="1"/>
  <c r="Q529" i="1" s="1"/>
  <c r="Q523" i="1" s="1"/>
  <c r="Q91" i="1"/>
  <c r="Q82" i="1"/>
  <c r="Q81" i="1" s="1"/>
  <c r="S311" i="1"/>
  <c r="S310" i="1" s="1"/>
  <c r="S303" i="1" s="1"/>
  <c r="Q368" i="1"/>
  <c r="Q367" i="1" s="1"/>
  <c r="Q366" i="1" s="1"/>
  <c r="Q365" i="1" s="1"/>
  <c r="Q359" i="1" s="1"/>
  <c r="Q229" i="1"/>
  <c r="Q213" i="1" s="1"/>
  <c r="Q212" i="1" s="1"/>
  <c r="Q211" i="1" s="1"/>
  <c r="Q162" i="1" s="1"/>
  <c r="Q23" i="1"/>
  <c r="S69" i="1"/>
  <c r="S68" i="1" s="1"/>
  <c r="S53" i="1" s="1"/>
  <c r="S23" i="1" s="1"/>
  <c r="S16" i="1" s="1"/>
  <c r="Q311" i="1"/>
  <c r="Q310" i="1" s="1"/>
  <c r="Q303" i="1" s="1"/>
  <c r="Q269" i="1"/>
  <c r="Q259" i="1" s="1"/>
  <c r="Q140" i="1"/>
  <c r="Q139" i="1" s="1"/>
  <c r="Q138" i="1" s="1"/>
  <c r="Q665" i="1"/>
  <c r="Q664" i="1" s="1"/>
  <c r="S193" i="1"/>
  <c r="S192" i="1" s="1"/>
  <c r="S187" i="1" s="1"/>
  <c r="S180" i="1"/>
  <c r="S179" i="1" s="1"/>
  <c r="S178" i="1" s="1"/>
  <c r="S177" i="1" s="1"/>
  <c r="S162" i="1" s="1"/>
  <c r="Q503" i="1"/>
  <c r="Q502" i="1" s="1"/>
  <c r="Q501" i="1" s="1"/>
  <c r="Q500" i="1" s="1"/>
  <c r="S552" i="1"/>
  <c r="S543" i="1" s="1"/>
  <c r="S529" i="1" s="1"/>
  <c r="S523" i="1" s="1"/>
  <c r="S239" i="1"/>
  <c r="S238" i="1" s="1"/>
  <c r="S237" i="1" s="1"/>
  <c r="S236" i="1" s="1"/>
  <c r="Q447" i="1"/>
  <c r="S722" i="1"/>
  <c r="S721" i="1" s="1"/>
  <c r="S766" i="1"/>
  <c r="S765" i="1" s="1"/>
  <c r="S764" i="1" s="1"/>
  <c r="S763" i="1" s="1"/>
  <c r="S140" i="1"/>
  <c r="S139" i="1" s="1"/>
  <c r="S138" i="1" s="1"/>
  <c r="Q461" i="1"/>
  <c r="S503" i="1"/>
  <c r="S502" i="1" s="1"/>
  <c r="S501" i="1" s="1"/>
  <c r="S500" i="1" s="1"/>
  <c r="Q627" i="1"/>
  <c r="Q626" i="1" s="1"/>
  <c r="Q625" i="1" s="1"/>
  <c r="S671" i="1"/>
  <c r="S665" i="1" s="1"/>
  <c r="S664" i="1" s="1"/>
  <c r="S625" i="1" s="1"/>
  <c r="S15" i="1" l="1"/>
  <c r="S811" i="1" s="1"/>
  <c r="Q16" i="1"/>
  <c r="Q15" i="1" s="1"/>
  <c r="Q446" i="1"/>
  <c r="Q445" i="1" s="1"/>
  <c r="Q444" i="1" s="1"/>
  <c r="Q407" i="1" s="1"/>
  <c r="Q406" i="1" s="1"/>
  <c r="S407" i="1"/>
  <c r="S406" i="1" s="1"/>
  <c r="Q811" i="1" l="1"/>
</calcChain>
</file>

<file path=xl/sharedStrings.xml><?xml version="1.0" encoding="utf-8"?>
<sst xmlns="http://schemas.openxmlformats.org/spreadsheetml/2006/main" count="3414" uniqueCount="773">
  <si>
    <t>Расходы за счет субвенции на оплату расходов, связанных с компенсацией проезда к месту учебы и обратно отдельным категориям обучающихся в муниципальных образовательных учреждениях Московской области</t>
  </si>
  <si>
    <t>Приложение № 4</t>
  </si>
  <si>
    <t>к решению Совета депутатов городского округа Клин</t>
  </si>
  <si>
    <t>"О внесении изменений в решение Совета депутатов  Клинского муниципального района</t>
  </si>
  <si>
    <t xml:space="preserve">от 15.12.2017г.  № 3/73 </t>
  </si>
  <si>
    <t>Обеспечение деятельности муниципального казенного учреждения "Центр обеспечения деятельности организаций бюджетной сферы и органов местного самоуправления городского округа Клин"</t>
  </si>
  <si>
    <t>Обеспечение муниципальных учреждений общего образования доступом в информационно-телекоммуникационную сеть Интернет в соответствии с требованиями, с учетом субсидии из бюджета Московской области</t>
  </si>
  <si>
    <t>13105S1010</t>
  </si>
  <si>
    <t>Общее образование</t>
  </si>
  <si>
    <t>0702</t>
  </si>
  <si>
    <t>Основное мероприятие "Финансовое обеспечение деятельности образовательных организаций"</t>
  </si>
  <si>
    <t>0320100000</t>
  </si>
  <si>
    <t>Обеспечение деятельности подведомственных учреждений - школы-детские сады, начальные, неполные средние и средние школы</t>
  </si>
  <si>
    <t>0320101010</t>
  </si>
  <si>
    <t>Социальная поддержка молодых специалистов-педагогических работников общеобразовательных учреждений</t>
  </si>
  <si>
    <t>0320101160</t>
  </si>
  <si>
    <t xml:space="preserve"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</t>
  </si>
  <si>
    <t>0320162200</t>
  </si>
  <si>
    <t>Расходы за счет субвенции 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</t>
  </si>
  <si>
    <t>0320162210</t>
  </si>
  <si>
    <t>Расходы за счёт субвенции на реализацию мер социальной поддержки и социального обеспечения детей-сирот и детей, оставшихся  без попечения родителей, лиц из их числа в муниципальных и частных организациях  в Московской области для детей-сирот и детей, оставшихся без попечения родителей</t>
  </si>
  <si>
    <t>0320162240</t>
  </si>
  <si>
    <t>0320201130</t>
  </si>
  <si>
    <t>Расходы за счет 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</si>
  <si>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0320262220</t>
  </si>
  <si>
    <t>0320262230</t>
  </si>
  <si>
    <t>Расходы за счет субсидии 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</si>
  <si>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0320262270</t>
  </si>
  <si>
    <t>Расходы за счет местного бюджета на приобретение автобусов для доставки обучающихся в общеобразовательные учреждения, расположенные в сельской местности</t>
  </si>
  <si>
    <t>03202S1030</t>
  </si>
  <si>
    <t>Расходы за счет местного бюджета на обеспечение подвоза учащихся к месту обучения в муниципальные общеобразовательные учреждения, расположенные в сельской местности</t>
  </si>
  <si>
    <t>03202S1040</t>
  </si>
  <si>
    <t>Расходы за счет местного бюджета на закупку оборудования  для общеобразовательных организаций муниципальных образований Московской области-победителей областного конкурса на присвоение статуса Региональной инновационной площадки Московской области</t>
  </si>
  <si>
    <t>03202S1070</t>
  </si>
  <si>
    <t>Основное мероприятие "Создание и развитие в общеобразовательных организациях Московской области условий для ликвидации второй смены"</t>
  </si>
  <si>
    <t>0320500000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</si>
  <si>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</si>
  <si>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</si>
  <si>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Расходы за счет субсидии на капитальные вложения в общеобразовательные организации в целях обеспечения односменного режима обучения</t>
  </si>
  <si>
    <t>0320564480</t>
  </si>
  <si>
    <t>Расходы за счет местного бюджета на капитальные вложения в общеобразовательные организации в целях обеспечения односменного режима обучения</t>
  </si>
  <si>
    <t>03205S0010</t>
  </si>
  <si>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</si>
  <si>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</si>
  <si>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"Реализация комплекса мер, обеспечивающих развитие системы дополнительного образования детей"</t>
  </si>
  <si>
    <t>0330100000</t>
  </si>
  <si>
    <t>Обеспечение деятельности подведомственных учреждений - станция юных техников</t>
  </si>
  <si>
    <t>0330101010</t>
  </si>
  <si>
    <t>Обеспечение деятельности подведомственных учреждений - дом детского творчества</t>
  </si>
  <si>
    <t>0330101020</t>
  </si>
  <si>
    <t>Высшее и послевузовское профессиональное образование</t>
  </si>
  <si>
    <t>0706</t>
  </si>
  <si>
    <t>0330400000</t>
  </si>
  <si>
    <t>Расходы за счет субвенции на реализацию мер социальной поддержки и социального обеспечения детей-сирот и детей, оставшихся без попечения родителей, лиц из их числа, лиц, потерявших в период обучения обоих родителей или единственного родителя, обучающихся по очной форме обучения в муниципальных и частных образовательных организациях высшего образования в Московской области</t>
  </si>
  <si>
    <t>0330462060</t>
  </si>
  <si>
    <t>Молодежная политика и оздоровление детей</t>
  </si>
  <si>
    <t>0707</t>
  </si>
  <si>
    <t>Подпрограмма "Развитие системы отдыха и оздоровления детей"</t>
  </si>
  <si>
    <t>0430000000</t>
  </si>
  <si>
    <t>Основное мероприятие "Организация отдыха детей в каникулярное время"</t>
  </si>
  <si>
    <t>0430100000</t>
  </si>
  <si>
    <t>Расходы за счет местного бюджета на  мероприятия  по организации отдыха детей в каникулярное время</t>
  </si>
  <si>
    <t>04301S1010</t>
  </si>
  <si>
    <t>Профилактика природно-очаговых заболеваний</t>
  </si>
  <si>
    <t>0110101040</t>
  </si>
  <si>
    <t>Расходы за счет субвенции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</si>
  <si>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</si>
  <si>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Основное мероприятие "Создание механизмов мотивации педагогов к повышению качества работы и непрерывному профессиональному развитию, повышение социального и профессионального статусов педагогических работников"</t>
  </si>
  <si>
    <t>0320400000</t>
  </si>
  <si>
    <t>Расходы на проведение районных мероприятий, направленных на создание механизмов мотивации педагогов к повышению качества работы и непрерывному профессиональному развитию</t>
  </si>
  <si>
    <t>0320401110</t>
  </si>
  <si>
    <t>Основное мероприятие "Развитие системы конкурсных мероприятий, направленных на выявление и поддержку талантливых детей и молодежи"</t>
  </si>
  <si>
    <t>0330200000</t>
  </si>
  <si>
    <t>Создание условий для выявления и развития талантов детей</t>
  </si>
  <si>
    <t>0330201100</t>
  </si>
  <si>
    <t>0340000000</t>
  </si>
  <si>
    <t>Основное мероприятие "Создание условий для реализации полномочий органов местного самоуправления в сфере образования"</t>
  </si>
  <si>
    <t>0340100000</t>
  </si>
  <si>
    <t>Расходы на обеспечение деятельности Управления образования</t>
  </si>
  <si>
    <t>0340104000</t>
  </si>
  <si>
    <t>Основное мероприятие "Финансовое обеспечение деятельности прочих организаций, осуществляющих методическое, информационное, бухгалтерское и хозяйственное обслуживание"</t>
  </si>
  <si>
    <t>0340200000</t>
  </si>
  <si>
    <t>Обеспечение деятельности подведомственных учреждений - методическая работа</t>
  </si>
  <si>
    <t>0340201010</t>
  </si>
  <si>
    <t>Обеспечение деятельности подведомственных учреждений - хозяйственное обслуживание</t>
  </si>
  <si>
    <t>0340201020</t>
  </si>
  <si>
    <t>Обеспечение деятельности подведомственных учреждений - централизованная бухгалтерия</t>
  </si>
  <si>
    <t>0340201030</t>
  </si>
  <si>
    <t>Оборудование объектов образования</t>
  </si>
  <si>
    <t>0810101020</t>
  </si>
  <si>
    <t>0810600000</t>
  </si>
  <si>
    <t>Круглые столы, конференции, семинары</t>
  </si>
  <si>
    <t>0810601010</t>
  </si>
  <si>
    <t>Повышение квалификации муниципальных служащих, в должностные обязанности которых входит участие в противодействии коррупции</t>
  </si>
  <si>
    <t>1220101030</t>
  </si>
  <si>
    <t>Охрана семьи и детства</t>
  </si>
  <si>
    <t>1004</t>
  </si>
  <si>
    <t>Подпрограмма "Обеспечение жильем детей-сирот и детей, оставшихся без попечения родителей, а также лиц из их числа"</t>
  </si>
  <si>
    <t>0940000000</t>
  </si>
  <si>
    <t>Основное мероприятие  "Оказание государственной поддержки в решении жилищной проблемы детей-сирот и детей, оставшихся без попечения родителей"</t>
  </si>
  <si>
    <t>0940100000</t>
  </si>
  <si>
    <t>Расходы за счёт субвенции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</si>
  <si>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0940160820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</si>
  <si>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</si>
  <si>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</si>
  <si>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012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</si>
  <si>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</si>
  <si>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</si>
  <si>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деятельности Контрольно-счетной палаты</t>
  </si>
  <si>
    <t>9500000040</t>
  </si>
  <si>
    <t>Руководитель Контрольно-счетной палаты и его заместители</t>
  </si>
  <si>
    <t>9500000050</t>
  </si>
  <si>
    <t>016</t>
  </si>
  <si>
    <t>Обеспечение деятельности подведомственных учреждений - музыкальные школы</t>
  </si>
  <si>
    <t>0330101050</t>
  </si>
  <si>
    <t>Основное мероприятие "Строительство и реконструкция, ремонт учреждений дополнительного образования"</t>
  </si>
  <si>
    <t>0330300000</t>
  </si>
  <si>
    <t>Расходы за счет субсидии на капитальные вложения в школы искусств</t>
  </si>
  <si>
    <t>0330364470</t>
  </si>
  <si>
    <t>Расходы за счет местного бюджета на капитальные вложения в школы искусств</t>
  </si>
  <si>
    <t>03303S1090</t>
  </si>
  <si>
    <t>Основное мероприятие "Реализация мероприятий по обеспечению общественного порядка и общественной безопасности"</t>
  </si>
  <si>
    <t>0810400000</t>
  </si>
  <si>
    <t>Привитие в обществе идей ведения законопослушного образа жизни</t>
  </si>
  <si>
    <t>0810401010</t>
  </si>
  <si>
    <t>Основное мероприятие "Профилактика наркомании и токсикомании"</t>
  </si>
  <si>
    <t>0810700000</t>
  </si>
  <si>
    <t>Реализация комплекса тематических мероприятий по формированию у подростков негативного отношения к потреблению психоактивных веществ  и проведение пропаганды здорового образа жизни</t>
  </si>
  <si>
    <t>0810701010</t>
  </si>
  <si>
    <t>Муниципальная программа "Физическая культура, спорт и молодежная политика городского округа Клин" на 2017-2021 годы</t>
  </si>
  <si>
    <t>0500000000</t>
  </si>
  <si>
    <t>Подпрограмма "Молодое поколение"</t>
  </si>
  <si>
    <t>0520000000</t>
  </si>
  <si>
    <t>Основное мероприятие "Создание условий для укрепления социальной ответственности, профессионального самоопределения, трудовой и социальной адаптации молодежи"</t>
  </si>
  <si>
    <t>0520100000</t>
  </si>
  <si>
    <t>Обеспечение деятельности подведомственных  учреждений -  Муниципальное учреждение "Молодежный Центр" Стекольный"</t>
  </si>
  <si>
    <t>0520101010</t>
  </si>
  <si>
    <t>Проведение молодежных акций и агитационно-пропагандистских мероприятий на базе молодежного центра "Стекольный"</t>
  </si>
  <si>
    <t>0810401030</t>
  </si>
  <si>
    <t>Молодежные культурно-зрелищные, профилактические мероприятия по профилактике наркомании и токсикомании на базе молодежного центра "Стекольный"</t>
  </si>
  <si>
    <t>0810701030</t>
  </si>
  <si>
    <t>Основное мероприятие "Информационно-пропагандистское сопровождение антинаркотической деятельности"</t>
  </si>
  <si>
    <t>0810800000</t>
  </si>
  <si>
    <t>Выпуск буклетов о проблеме наркомании и токсикомании</t>
  </si>
  <si>
    <t>0810801010</t>
  </si>
  <si>
    <t>КУЛЬТУРА, КИНЕМАТОГРАФИЯ</t>
  </si>
  <si>
    <t>0800</t>
  </si>
  <si>
    <t>Культура</t>
  </si>
  <si>
    <t>0801</t>
  </si>
  <si>
    <t>Муниципальная программа "Поддержка и развитие учреждений культуры в городском округе Клин" на 2017-2021 годы</t>
  </si>
  <si>
    <t>0200000000</t>
  </si>
  <si>
    <t>Подпрограмма "Сохранение культурного наследия. Музейно-выставочная работа"</t>
  </si>
  <si>
    <t>0210000000</t>
  </si>
  <si>
    <t>Основное мероприятие  "Обеспечение выполнения функций муниципальных музеев"</t>
  </si>
  <si>
    <t>0210100000</t>
  </si>
  <si>
    <t>Обеспечение деятельности подведомственных учреждений - музеи и  выставки</t>
  </si>
  <si>
    <t>0210101010</t>
  </si>
  <si>
    <t>Подпрограмма "Развитие библиотечного дела"</t>
  </si>
  <si>
    <t>0220000000</t>
  </si>
  <si>
    <t>Основное мероприятие "Организация библиотечного обслуживания населения муниципальными библиотеками"</t>
  </si>
  <si>
    <t>0220100000</t>
  </si>
  <si>
    <t>Обеспечение деятельности подведомственных учреждений - библиотеки</t>
  </si>
  <si>
    <t>0220101010</t>
  </si>
  <si>
    <t>Подпрограмма "Содействие развитию самодеятельного творчества и поддержка основных форм культурно-досуговой деятельности"</t>
  </si>
  <si>
    <t>0230000000</t>
  </si>
  <si>
    <t>Основное мероприятие " Оказание муниципальных услуг (выполнение работ) по обеспечению условий для развития народной традиционной культуры и любительских коллективов художественного творчества"</t>
  </si>
  <si>
    <t>0230100000</t>
  </si>
  <si>
    <t>Обеспечение деятельности подведомственных учреждений - клубы</t>
  </si>
  <si>
    <t>0230101010</t>
  </si>
  <si>
    <t>Подпрограмма "Развитие парков культуры и отдыха в городском округе Клин"</t>
  </si>
  <si>
    <t>0250000000</t>
  </si>
  <si>
    <t>Основное мероприятие "Соответствие нормативу обеспеченности парками культуры и отдыха городского округа Клин"</t>
  </si>
  <si>
    <t>0250100000</t>
  </si>
  <si>
    <t>Обеспечение деятельности подведомственных учреждений - городской парк культуры и отдыха</t>
  </si>
  <si>
    <t>0250101010</t>
  </si>
  <si>
    <t>Приобретение научно-методических материалов, программ, печатных и электронных учебных пособий, учебных фильмов, в том числе с использованием мультимедийных средств</t>
  </si>
  <si>
    <t>0810601020</t>
  </si>
  <si>
    <t>Другие вопросы в области культуры, кинематографии</t>
  </si>
  <si>
    <t>0804</t>
  </si>
  <si>
    <t>0260000000</t>
  </si>
  <si>
    <t>Основное мероприятие  "Обеспечение деятельности муниципального казенного учреждения "Управления по делам культуры, физической культуры и молодежной политики "</t>
  </si>
  <si>
    <t>0260100000</t>
  </si>
  <si>
    <t>Обеспечение деятельности муниципального казенного учреждения "Управления по делам культуры, физической культуры и молодежной политики"</t>
  </si>
  <si>
    <t>0260101010</t>
  </si>
  <si>
    <t>ФИЗИЧЕСКАЯ КУЛЬТУРА И СПОРТ</t>
  </si>
  <si>
    <t>1100</t>
  </si>
  <si>
    <t>Физическая культура</t>
  </si>
  <si>
    <t>1101</t>
  </si>
  <si>
    <t>Подпрограмма "Развитие физической культуры и спорта"</t>
  </si>
  <si>
    <t>0510000000</t>
  </si>
  <si>
    <t>Основное мероприятие "Создание условий для вовлечения жителей в систематические занятия физической культурой и спортом"</t>
  </si>
  <si>
    <t>0510100000</t>
  </si>
  <si>
    <t>Обеспечение деятельности подведомственных  учреждений - физкультурные  учреждения</t>
  </si>
  <si>
    <t>0510101010</t>
  </si>
  <si>
    <t>Основное мероприятие "Создание объектов физической культуры и спорта"</t>
  </si>
  <si>
    <t>0510200000</t>
  </si>
  <si>
    <t>Расходы за счет субсидии из бюджета Московской области на проектирование и реконструкцию муниципальных стадионов</t>
  </si>
  <si>
    <t>0510264490</t>
  </si>
  <si>
    <t>Расходы на софинансирование субсидии на проектирование и реконструкцию муниципальных стадионов</t>
  </si>
  <si>
    <t>05102S1020</t>
  </si>
  <si>
    <t>Подпрограмма "Подготовка спортивного резерва"</t>
  </si>
  <si>
    <t>0530000000</t>
  </si>
  <si>
    <t>Основное мероприятие "Развитие системы подготовки  спортивного резерва городского округа Клин"</t>
  </si>
  <si>
    <t>0530100000</t>
  </si>
  <si>
    <t>Обеспечение деятельности подведомственных учреждений - спортивные школы</t>
  </si>
  <si>
    <t>0530101010</t>
  </si>
  <si>
    <t>Массовый спорт</t>
  </si>
  <si>
    <t>1102</t>
  </si>
  <si>
    <t>Проведение спортивных соревнований и физкультурно-оздоровительных мероприятий в учреждениях физической культуры и спорта</t>
  </si>
  <si>
    <t>0810401020</t>
  </si>
  <si>
    <t>Спортивно-массовые мероприятия по профилактике наркомании и токсикомании в учреждениях физической культуры и спорта</t>
  </si>
  <si>
    <t>0810701020</t>
  </si>
  <si>
    <t>038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</si>
  <si>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</si>
  <si>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</si>
  <si>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</si>
  <si>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</si>
  <si>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Основное мероприятие "Управление муниципальным долгом городского округа Клин"</t>
  </si>
  <si>
    <t>1230400000</t>
  </si>
  <si>
    <t>Обеспечение своевременности и полноты расчетов по долговым обязательствам городского округа Клин</t>
  </si>
  <si>
    <t>1230401010</t>
  </si>
  <si>
    <t>Обслуживание муниципального долга</t>
  </si>
  <si>
    <t>730</t>
  </si>
  <si>
    <t xml:space="preserve">ИТОГО  </t>
  </si>
  <si>
    <t>* Публичные нормативные обязательства</t>
  </si>
  <si>
    <t>Приложение №6</t>
  </si>
  <si>
    <t>Муниципальная программа "Развитие системы информирования населения  о деятельности органов местного самоуправления Клинского муниципального района " на 2017-2021 годы</t>
  </si>
  <si>
    <t xml:space="preserve">Подпрограмма "Развитие системы информирования населения о деятельности органов местного самоуправления" 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</si>
  <si>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</t>
  </si>
  <si>
    <t>Основное мероприятие "Создание запасов материально-технических, продовольственных, медицинских и иных средств для целей гражданской обороны"</t>
  </si>
  <si>
    <t>Основное мероприятие "Профилактика заболеваний и формирование здорового образа жизни. Развитие первичной медико-санитарной помощи."</t>
  </si>
  <si>
    <t>Основное мероприятие "Оказание мер социальной поддержки детям-сиротам и детям, оставшимся без попечения родителей"</t>
  </si>
  <si>
    <t>Основное мероприятие "Организация и проведение мероприятий, направленных на предупреждение проявлений экстремизма,  формирование мультикультурности и толерантности в молодежной среде"</t>
  </si>
  <si>
    <t xml:space="preserve">Ведомственная структура расходов бюджета Клинского муниципального района на плановый период 2019 и 2020 годов       
</t>
  </si>
  <si>
    <t xml:space="preserve">Расходы за счет субвенции на осуществление государственных полномочий в соответствии с Законом МО № 107/2014-ОЗ "О наделении органов местного самоуправления муниципальных образований отдельными госполномочиями Московской области </t>
  </si>
  <si>
    <t xml:space="preserve">к решению Совета депутатов Клинского муниципального района </t>
  </si>
  <si>
    <t>"О бюджете Клинского муниципального района на 2018 год и на плановый период 2019 и 2020 годов"</t>
  </si>
  <si>
    <t>тыс. руб.</t>
  </si>
  <si>
    <t>Наименование</t>
  </si>
  <si>
    <t>Код главы</t>
  </si>
  <si>
    <t>Раздел-Подраздел</t>
  </si>
  <si>
    <t>ЦСР</t>
  </si>
  <si>
    <t>Вид расходов</t>
  </si>
  <si>
    <t>2019 год</t>
  </si>
  <si>
    <t>2020 год</t>
  </si>
  <si>
    <t>001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</si>
  <si>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</si>
  <si>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</si>
  <si>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</si>
  <si>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</si>
  <si>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Руководство и управление в сфере установленных функций органов власти</t>
  </si>
  <si>
    <t>9500000000</t>
  </si>
  <si>
    <t>Высшее должностное лицо муниципального образования</t>
  </si>
  <si>
    <t>9500000030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</si>
  <si>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</si>
  <si>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</si>
  <si>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</si>
  <si>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</si>
  <si>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Расходы за счет субвенции на создание административных комиссий, уполномоченных рассматривать дела об административных правонарушениях в сфере благоустройства</t>
  </si>
  <si>
    <t>Взносы по обязательному социальному страхованию
на выплаты денежного содержания и иные выплаты
работникам государственных (муниципальных) органов</t>
  </si>
  <si>
    <t>129</t>
  </si>
  <si>
    <t xml:space="preserve">Прочая закупка товаров, работ и услуг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</si>
  <si>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</si>
  <si>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</si>
  <si>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образования городского округа Клин" на 2017-2021 годы</t>
  </si>
  <si>
    <t>0300000000</t>
  </si>
  <si>
    <t>Подпрограмма "Общее образование"</t>
  </si>
  <si>
    <t>0320000000</t>
  </si>
  <si>
    <t>Основное мероприятие "Реализация Федеральных государственных образовательных стандартов общего образования"</t>
  </si>
  <si>
    <t>0320200000</t>
  </si>
  <si>
    <t>Расходы за счёт субвенции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</si>
  <si>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0320260680</t>
  </si>
  <si>
    <t>Прочая закупка товаров, работ и услуг для обеспечения государственных (муниципальных) нужд</t>
  </si>
  <si>
    <t>244</t>
  </si>
  <si>
    <t>Муниципальная программа "Социальная защита населения городского округа Клин" на 2017-2021 годы</t>
  </si>
  <si>
    <t>0400000000</t>
  </si>
  <si>
    <t>Подпрограмма "Социальная поддержка "</t>
  </si>
  <si>
    <t>0410000000</t>
  </si>
  <si>
    <t>Основное мероприятие "Предоставление гражданам субсидии на оплату жилого помещения и коммунальных услуг"</t>
  </si>
  <si>
    <t>0410200000</t>
  </si>
  <si>
    <t>Расходы за счёт субвенции из бюджета Московской области на обеспечение предоставления гражданам субсидий на оплату жилого помещения и коммунальных услуг</t>
  </si>
  <si>
    <t>0410261420</t>
  </si>
  <si>
    <t>Закупка товаров, работ, услуг в сфере информационно-коммуникационных технологий</t>
  </si>
  <si>
    <t>242</t>
  </si>
  <si>
    <t>Муниципальная программа "Сельское хозяйство городского округа Клин"  на 2014-2020 годы</t>
  </si>
  <si>
    <t>0600000000</t>
  </si>
  <si>
    <t>Подпрограмма "Обеспечение защиты населения от негативного воздействия безнадзорных животных"</t>
  </si>
  <si>
    <t>0630000000</t>
  </si>
  <si>
    <t>Основное мероприятие "Осуществление отдельных государственных полномочий в сфере обращения с безнадзорными животными"</t>
  </si>
  <si>
    <t>0630100000</t>
  </si>
  <si>
    <t>Расходы за счет субвенции из бюджета Московской области на проведение мероприятий по отлову и содержанию безнадзорных животных</t>
  </si>
  <si>
    <t>0630160870</t>
  </si>
  <si>
    <t>Муниципальная программа "Управление имуществом и финансами городского округа Клин" на 2018-2021 годы</t>
  </si>
  <si>
    <t>1200000000</t>
  </si>
  <si>
    <t>Подпрограмма "Развитие муниципальной службы"</t>
  </si>
  <si>
    <t>1220000000</t>
  </si>
  <si>
    <t>Основное мероприятие "Организация профессионального развития муниципальных служащих городского округа Клин"</t>
  </si>
  <si>
    <t>1220100000</t>
  </si>
  <si>
    <t>Участие муниципальных служащих городского округа Клин в образовательных мероприятиях (совещаниях, семинарах, конференциях, программах повышения квалификации, программах профессиональной переподготовки)</t>
  </si>
  <si>
    <t>1220101010</t>
  </si>
  <si>
    <t>Участие муниципальных служащих в образовательных мероприятиях по противодействию коррупции</t>
  </si>
  <si>
    <t>1220101020</t>
  </si>
  <si>
    <t>Подпрограмма "Развитие архивного дела в городском округе Клин"</t>
  </si>
  <si>
    <t>1240000000</t>
  </si>
  <si>
    <t>Основное мероприятие "Хранение, комплектование, учет и использование документов Архивного фонда Московской области и других архивных документов в Клинском муниципальном Архиве"</t>
  </si>
  <si>
    <t>1240100000</t>
  </si>
  <si>
    <t>Расходы за счет субвенции из бюджета Московской области на  хранение, комплектование, учет и использование  документов Архивного фонда Московской области и других архивных документов</t>
  </si>
  <si>
    <t>1240160690</t>
  </si>
  <si>
    <t>Подпрограмма "Обеспечивающая подпрограмма"</t>
  </si>
  <si>
    <t>1250000000</t>
  </si>
  <si>
    <t>Основное мероприятие "Обеспечение деятельности органов местного самоуправления"</t>
  </si>
  <si>
    <t>1250100000</t>
  </si>
  <si>
    <t>Обеспечение деятельности органов местного самоуправления</t>
  </si>
  <si>
    <t>1250104000</t>
  </si>
  <si>
    <t>Уплата прочих налогов, сборов</t>
  </si>
  <si>
    <t>852</t>
  </si>
  <si>
    <t>Уплата иных платежей</t>
  </si>
  <si>
    <t>853</t>
  </si>
  <si>
    <t>1250160700</t>
  </si>
  <si>
    <t>1600000000</t>
  </si>
  <si>
    <t>1610000000</t>
  </si>
  <si>
    <t>Основное мероприятие "Информирование населения об основных событиях социально-экономического развития, общественно-политической жизни, о деятельности органов местного самоуправления"</t>
  </si>
  <si>
    <t>1610100000</t>
  </si>
  <si>
    <t>1610101010</t>
  </si>
  <si>
    <t>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</t>
  </si>
  <si>
    <t>1610101050</t>
  </si>
  <si>
    <t>Основное мероприятие "Информирование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рекламы"</t>
  </si>
  <si>
    <t>1610300000</t>
  </si>
  <si>
    <t>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</t>
  </si>
  <si>
    <t>1610301010</t>
  </si>
  <si>
    <t>Муниципальная программа "Безопасность населения" на 2017-2021 годы</t>
  </si>
  <si>
    <t>0800000000</t>
  </si>
  <si>
    <t>Резервные фонды</t>
  </si>
  <si>
    <t>0111</t>
  </si>
  <si>
    <t>Подпрограмма «Снижение рисков и смягчение последствий чрезвычайных ситуаций природного и техногенного характера в городском округе Клин Московской области»</t>
  </si>
  <si>
    <t>0820000000</t>
  </si>
  <si>
    <t>Основное мероприятие "Создание резерва финансовых и материальных ресурсов для ликвидации чрезвычайных ситуаций"</t>
  </si>
  <si>
    <t>0820200000</t>
  </si>
  <si>
    <t>Резервный фонд финансовых ресурсов для предупреждения и ликвидации чрезвычайных ситуаций муниципального и объектового характера</t>
  </si>
  <si>
    <t>0820201020</t>
  </si>
  <si>
    <t>Резервные средства</t>
  </si>
  <si>
    <t>870</t>
  </si>
  <si>
    <t>Подпрограмма "Управление муниципальными финансами городского округа Клин"</t>
  </si>
  <si>
    <t>1230000000</t>
  </si>
  <si>
    <t>Основное мероприятие "Управление средствами резервного фонда Администрации городского округа Клин"</t>
  </si>
  <si>
    <t>1230200000</t>
  </si>
  <si>
    <t>Финансовое обеспечение непредвиденных расходов бюджета городского округа Клин</t>
  </si>
  <si>
    <t>1230201010</t>
  </si>
  <si>
    <t>Другие общегосударственные вопросы</t>
  </si>
  <si>
    <t>0113</t>
  </si>
  <si>
    <t>Подпрограмма "Формирование комфортной (безбарьерной) среды жизнедеятельности для инвалидов и других маломобильных групп населения"</t>
  </si>
  <si>
    <t>0420000000</t>
  </si>
  <si>
    <t>Основное мероприятие "Формирование комфортной (безбарьерной) среды жизнедеятельности для инвалидов и других маломобильных групп населения"</t>
  </si>
  <si>
    <t>0420100000</t>
  </si>
  <si>
    <t>Обустройство мест специальной парковки на дворовых территориях и автостоянках для спецтранспорта инвалидов</t>
  </si>
  <si>
    <t>0420101040</t>
  </si>
  <si>
    <t>Подпрограмма "Развитие имущественного комплекса"</t>
  </si>
  <si>
    <t>1210000000</t>
  </si>
  <si>
    <t>Основное мероприятие "Осуществление работ, направленных на повышение эффективности использования, распоряжения имуществом и земельными ресурсами""</t>
  </si>
  <si>
    <t>1210100000</t>
  </si>
  <si>
    <t>Выполнение землеустроительных работ (услуги по межеванию земельных участков, услуги по описанию границ и установлению границ земельных участков, оценка и другое), в том числе формирование земельных участков для предоставления их многодетным семьям</t>
  </si>
  <si>
    <t>1210101010</t>
  </si>
  <si>
    <t>Выполнение работ по технической инвентаризации объектов недвижимости, изготовлению технических планов, паспортов, техническому учету правоустанавливающих документов, оценка и другое</t>
  </si>
  <si>
    <t>1210101020</t>
  </si>
  <si>
    <t>Ремонт муниципальных зданий, помещений, входящих в состав муниципальной казны</t>
  </si>
  <si>
    <t>1210101030</t>
  </si>
  <si>
    <t>Оплата коммунальных услуг в зданиях (помещениях), входящих в состав муниципальной казны, и услуг по содержанию и обслуживанию зданий (помещений), сооружений</t>
  </si>
  <si>
    <t>1210101040</t>
  </si>
  <si>
    <t>Обеспечение деятельности муниципального казенного учреждения «Многофункциональный центр стратегического развития и инвестиций»</t>
  </si>
  <si>
    <t>1210101070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</si>
  <si>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</si>
  <si>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</si>
  <si>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</si>
  <si>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</si>
  <si>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Уплата налога на имущество организаций и земельного налога</t>
  </si>
  <si>
    <t>851</t>
  </si>
  <si>
    <t>1210101090</t>
  </si>
  <si>
    <t>Муниципальная программа «Цифровое муниципальное образование (городской округ Клин)" на 2018-2021 годы</t>
  </si>
  <si>
    <t>1300000000</t>
  </si>
  <si>
    <t>Подпрограмма "Снижение  административных 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</si>
  <si>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1320000000</t>
  </si>
  <si>
    <t>Основное мероприятие "Организация деятельности Многофункционального центра"</t>
  </si>
  <si>
    <t>1320200000</t>
  </si>
  <si>
    <t>Расходы на обеспечение деятельности Многофункционального центра</t>
  </si>
  <si>
    <t>1320201010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</si>
  <si>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</si>
  <si>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</si>
  <si>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</si>
  <si>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</si>
  <si>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</si>
  <si>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</si>
  <si>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</si>
  <si>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</si>
  <si>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Основное мероприятие "Обеспечение безопасности людей на водных объектах"</t>
  </si>
  <si>
    <t>0820300000</t>
  </si>
  <si>
    <t>Проведение агитационно-пропагандистских мероприятий, направленных на профилактику происшествий на водных объектах</t>
  </si>
  <si>
    <t>0820301030</t>
  </si>
  <si>
    <t>Иные выплаты персоналу учреждений, за исключением фонда оплаты труда</t>
  </si>
  <si>
    <t>112</t>
  </si>
  <si>
    <t>Подпрограмма "Развитие и совершенствование систем оповещения и информирования населения городского округа Клин Московской области"</t>
  </si>
  <si>
    <t>0830000000</t>
  </si>
  <si>
    <t>Основное мероприятие "Создание и поддержание в постоянной готовности муниципальной системы оповещения и информирования населения об опасностях, возникающих при военных конфликтах или в следствие этих конфликтов, а также об угрозе возникновения или о возникновении ЧС природного и техногенного характера"</t>
  </si>
  <si>
    <t>0830100000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</si>
  <si>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</t>
  </si>
  <si>
    <t>0830101010</t>
  </si>
  <si>
    <t>Подпрограмма "Обеспечение мероприятий гражданской обороны городского округа Клин Московской области"</t>
  </si>
  <si>
    <t>0850000000</t>
  </si>
  <si>
    <t>0850100000</t>
  </si>
  <si>
    <t>Приобретение имущества гражданской обороны, организация  и  обеспечение его содержания</t>
  </si>
  <si>
    <t>0850101010</t>
  </si>
  <si>
    <t>Другие вопросы в области национальной безопасности и правоохранительной деятельности</t>
  </si>
  <si>
    <t>0314</t>
  </si>
  <si>
    <t>Подпрограмма "Профилактика преступлений и иных правонарушений"</t>
  </si>
  <si>
    <t>0810000000</t>
  </si>
  <si>
    <t>Основное мероприятие "Оборудование социально-значимых объектов инженерно-техническими сооружениями, обеспечивающими контроль доступа или блокирование несанкционированного доступа, контроль и оповещение о возникновении угроз"</t>
  </si>
  <si>
    <t>0810100000</t>
  </si>
  <si>
    <t>Оборудование объектов Администрации городского округа Клин</t>
  </si>
  <si>
    <t>0810101030</t>
  </si>
  <si>
    <t>Иные субсидии некоммерческим организациям (за исключением государственных (муниципальных) учреждений)</t>
  </si>
  <si>
    <t>634</t>
  </si>
  <si>
    <t>Основное мероприятие "Дальнейшее развитие аппаратно-программного комплекса «Безопасный город»</t>
  </si>
  <si>
    <t>0810500000</t>
  </si>
  <si>
    <t>Обслуживание систем видеонаблюдения</t>
  </si>
  <si>
    <t>0810501020</t>
  </si>
  <si>
    <t>НАЦИОНАЛЬНАЯ ЭКОНОМИКА</t>
  </si>
  <si>
    <t>0400</t>
  </si>
  <si>
    <t>Сельское хозяйство и рыболовство</t>
  </si>
  <si>
    <t>0405</t>
  </si>
  <si>
    <t>Транспорт</t>
  </si>
  <si>
    <t>0408</t>
  </si>
  <si>
    <t>Муниципальная программа "Развитие и функционирование дорожно-транспортного комплекса городского округа Клин"  на 2017-2021 годы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</si>
  <si>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</si>
  <si>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</si>
  <si>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</si>
  <si>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обслуживания"</t>
  </si>
  <si>
    <t>1410100000</t>
  </si>
  <si>
    <t>Организация перевозок пассажиров и багажа автомобильным транспортом по муниципальным маршрутам регулярных перевозок</t>
  </si>
  <si>
    <t>1410101010</t>
  </si>
  <si>
    <t>Организация перевозок при проведении плановых мероприятий</t>
  </si>
  <si>
    <t>1410101020</t>
  </si>
  <si>
    <t>Дорожное хозяйство (дорожные фонды)</t>
  </si>
  <si>
    <t>0409</t>
  </si>
  <si>
    <t>Обустройство посадочных площадок на автобусных остановках-пандусные съезды, ступеньки, укрытия</t>
  </si>
  <si>
    <t>0420101050</t>
  </si>
  <si>
    <t>Обустройство пандусными съездами дворовых территорий и улиц города (безбарьерный маршрут)</t>
  </si>
  <si>
    <t>0420101060</t>
  </si>
  <si>
    <t>Подпрограмма "Капитальный ремонт и ремонт автомобильных дорог общего пользования "</t>
  </si>
  <si>
    <t>1420000000</t>
  </si>
  <si>
    <t>Основное мероприятие "Обеспечение нормативных качеств эксплуатируемых дворовых территорий и проездов к дворовым территориям многоквартирных домов, обеспечение нормативных качеств эксплуатируемых дорог общего пользования"</t>
  </si>
  <si>
    <t>1420100000</t>
  </si>
  <si>
    <t>Ремонт автомобильных дорог общего пользования</t>
  </si>
  <si>
    <t>1420101010</t>
  </si>
  <si>
    <t>Подпрограмма "Содержание и текущий ремонт автомобильных дорог общего пользования"</t>
  </si>
  <si>
    <t>1430000000</t>
  </si>
  <si>
    <t>Основное мероприятие "Содержание и текущий ремонт автомобильных дорог общего пользования"</t>
  </si>
  <si>
    <t>1430100000</t>
  </si>
  <si>
    <t>Содержание автомобильных дорог общего пользования</t>
  </si>
  <si>
    <t>1430101010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</si>
  <si>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</si>
  <si>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</si>
  <si>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Текущий ремонт автомобильных дорог общего пользования</t>
  </si>
  <si>
    <t>1430101030</t>
  </si>
  <si>
    <t>Контроль качества ремонта автомобильных дорог общего пользования</t>
  </si>
  <si>
    <t>1430101040</t>
  </si>
  <si>
    <t>Подпрограмма "Строительство автомобильных дорог общего пользования, городских улиц"</t>
  </si>
  <si>
    <t>1440000000</t>
  </si>
  <si>
    <t>Основное мероприятие "Строительство автомобильных дорог общего пользования, городских улиц в интенсивно застраиваемых микрорайонах"</t>
  </si>
  <si>
    <t>1440100000</t>
  </si>
  <si>
    <t>Проектирование автомобильных дорог общего пользования</t>
  </si>
  <si>
    <t>1440101020</t>
  </si>
  <si>
    <t>Строительство автомобильных дорог общего пользования</t>
  </si>
  <si>
    <t>1440141010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</si>
  <si>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</si>
  <si>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</si>
  <si>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Подпрограмма "Обеспечение безопасности дорожного движения на улично-дорожной сети"</t>
  </si>
  <si>
    <t>1450000000</t>
  </si>
  <si>
    <t>Основное мероприятие "Мероприятия по обеспечению безопасности дорожного движения на уличной дорожной сети"</t>
  </si>
  <si>
    <t>1450100000</t>
  </si>
  <si>
    <t>Обеспечение безопасности дорожного движения на улично-дорожной сети</t>
  </si>
  <si>
    <t>1450101010</t>
  </si>
  <si>
    <t>Связь и информатика</t>
  </si>
  <si>
    <t>0410</t>
  </si>
  <si>
    <t>Подпрограмма "Развитие информационной и технической инфраструктуры экосистемы цифровой экономики городского округа Клин Московской области" на 2018-2021 годы</t>
  </si>
  <si>
    <t>1310000000</t>
  </si>
  <si>
    <t>Основное мероприятие "Развитие и обеспечение функционирования базовой информационно-технологической инфраструктуры органов местного самоуправления"</t>
  </si>
  <si>
    <t>1310100000</t>
  </si>
  <si>
    <t>Обеспечение установки, настройки, технического обслуживания и ремонта компьютерного и сетевого оборудования, организационной техники, настройка и техническое сопровождение общесистемного программного обеспечения</t>
  </si>
  <si>
    <t>1310101010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</si>
  <si>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</t>
  </si>
  <si>
    <t>1310101020</t>
  </si>
  <si>
    <t>Централизованное приобретение компьютерного оборудования с предустановленным общесистемным программным обеспечением и организационной техники</t>
  </si>
  <si>
    <t>1310101030</t>
  </si>
  <si>
    <t>Основное мероприятие "Создание, развитие и обеспечение функционирования единой информационно-технологической и телекоммуникационной инфраструктуры органов местного самоуправления"</t>
  </si>
  <si>
    <t>1310200000</t>
  </si>
  <si>
    <t>1310201010</t>
  </si>
  <si>
    <t>Обеспечение органов местного самоуправления телефонной связью</t>
  </si>
  <si>
    <t>1310201030</t>
  </si>
  <si>
    <t>1310300000</t>
  </si>
  <si>
    <t>Приобретение, установка, настройка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</t>
  </si>
  <si>
    <t>1310301010</t>
  </si>
  <si>
    <t>Основное мероприятие "Обеспечение подключения к региональным межведомственным информационным системам и сопровождение пользователей "</t>
  </si>
  <si>
    <t>1310400000</t>
  </si>
  <si>
    <t>Внедрение и сопровождение информационных систем поддержки обеспечивающих функций и контроля результативности деятельности органами местного самоуправления</t>
  </si>
  <si>
    <t>1310401010</t>
  </si>
  <si>
    <t>Подключение органов местного самоуправления к единой интегрированной мультисервисной телекоммуникационной сети Правительства Московской области для нужд органов местного самоуправления и обеспечения совместной работы</t>
  </si>
  <si>
    <t>Основное мероприятие "Обеспечение защиты информационно-технологической и телекоммуникационной инфраструктуры и информации в информационных системах, используемых органами местного самоуправления"</t>
  </si>
  <si>
    <t>Администрация городского округа Клин</t>
  </si>
  <si>
    <t>Управление образования Администрации городского округа Клин</t>
  </si>
  <si>
    <t>Муниципальное казенное учреждение "Управление по делам культуры, физической культуры и молодежной политики городского округа Клин"</t>
  </si>
  <si>
    <t>Расходы за счет субсидии на приобретение автобусов для доставки обучающихся в общеобразовательные организации Московской области, расположенные в сельской местности</t>
  </si>
  <si>
    <t>0510262510</t>
  </si>
  <si>
    <t xml:space="preserve">Расходы за счет субсидии на капитальный ремонт и приобретение оборудования для оснащения плоскостных спортивных сооружений в муниципальных образованиях Московской области </t>
  </si>
  <si>
    <t>0510300000</t>
  </si>
  <si>
    <t>Основное мероприятие "Укрепление материально-технической базы объектов физической культуры и спорта городского округа Клин"</t>
  </si>
  <si>
    <t>05103S1020</t>
  </si>
  <si>
    <t>Расходы на софинансирование субсидии на капитальный ремонт и приобретение оборудования для оснащения плоскостных сооружений</t>
  </si>
  <si>
    <t>Финансово-экономическое управление Администрации городского округа Клин</t>
  </si>
  <si>
    <t>Контрольно-счетная палата городского округа Клин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</si>
  <si>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</t>
  </si>
  <si>
    <t>1310401020</t>
  </si>
  <si>
    <t>Развитие и сопровождение муниципальных информационных систем обеспечения деятельности органов местного самоуправления</t>
  </si>
  <si>
    <t>1310401030</t>
  </si>
  <si>
    <t>Субсидии автономным учреждениям на иные цели</t>
  </si>
  <si>
    <t>622</t>
  </si>
  <si>
    <t>Другие вопросы в области национальной экономики</t>
  </si>
  <si>
    <t>0412</t>
  </si>
  <si>
    <t>Муниципальная программа "Предпринимательство городского округа Клин" на 2017-2021 годы</t>
  </si>
  <si>
    <t>1100000000</t>
  </si>
  <si>
    <t>Подпрограмма "Развитие субъектов малого и среднего предпринимательства в городском округе Клин"</t>
  </si>
  <si>
    <t>1110000000</t>
  </si>
  <si>
    <t>Основное мероприятие "Реализация механизмов государственной поддержки субъектов малого и среднего предпринимательства"</t>
  </si>
  <si>
    <t>1110200000</t>
  </si>
  <si>
    <t>Частичная компенсация субъектам малого и среднего предпринимательства затрат, связанных с приобретением оборудования в целях создания, и (или) развития, и (или) модернизации производства товаров (работ, услуг)</t>
  </si>
  <si>
    <t>1110201020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</si>
  <si>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</si>
  <si>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</si>
  <si>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Частичная компенсация затрат субъектов малого и среднего предпринимательства, осуществляющих деятельность в области ремесел, народных художественных промыслов, сельского и экологического   туризма</t>
  </si>
  <si>
    <t>1110201030</t>
  </si>
  <si>
    <t>Частичная компенсация затрат субъектам малого и среднего предпринимательства, осуществляющим предоставление услуг (производство товаров) в социальной сфере деятельности</t>
  </si>
  <si>
    <t>1110201040</t>
  </si>
  <si>
    <t>Подпрограмма "Развитие конкуренции"</t>
  </si>
  <si>
    <t>1130000000</t>
  </si>
  <si>
    <t>Основное мероприятие "Развитие сферы муниципальных закупок"</t>
  </si>
  <si>
    <t>1130100000</t>
  </si>
  <si>
    <t>Обеспечение деятельности муниципального казенного учреждения "Центр проведения торгов"</t>
  </si>
  <si>
    <t>1130101040</t>
  </si>
  <si>
    <t>Подпрограмма "Развитие потребительского рынка городского округа Клин"</t>
  </si>
  <si>
    <t>1150000000</t>
  </si>
  <si>
    <t>Основное мероприятие "Повышение качества обслуживания населения в сфере погребения и похоронного дела"</t>
  </si>
  <si>
    <t>1150700000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</si>
  <si>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</t>
  </si>
  <si>
    <t>1150701010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</si>
  <si>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</si>
  <si>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</si>
  <si>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</si>
  <si>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</si>
  <si>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"Формирование современной комфортной городской среды" на 2018-2022 годы</t>
  </si>
  <si>
    <t>1500000000</t>
  </si>
  <si>
    <t>Подпрограмма "Капитальный ремонт и содержание жилищного фонда"</t>
  </si>
  <si>
    <t>1530000000</t>
  </si>
  <si>
    <t>Основное мероприятие "Ремонт жилищного фонда"</t>
  </si>
  <si>
    <t>1530100000</t>
  </si>
  <si>
    <t>Взнос на капитальный ремонт общего имущества многоквартирных домов за помещения, которые находятся в муниципальной собственности</t>
  </si>
  <si>
    <t>1530101010</t>
  </si>
  <si>
    <t>Закупка товаров, работ, услуг в целях капитального ремонта государственного (муниципального) имущества</t>
  </si>
  <si>
    <t>243</t>
  </si>
  <si>
    <t xml:space="preserve">Основное мероприятие "Создание благоприятных условий для проживание граждан в многоквартирных домах, расположенных на территории городского округа </t>
  </si>
  <si>
    <t>1530200000</t>
  </si>
  <si>
    <t>Мероприятия по обеспечению выполнения текущего ремонта подъездов организациями, осуществляющими управление многоквартирными домами (софинансирование)</t>
  </si>
  <si>
    <t>15302S1010</t>
  </si>
  <si>
    <t>Коммунальное хозяйство</t>
  </si>
  <si>
    <t>0502</t>
  </si>
  <si>
    <t>Подпрограмма "Устойчивое развитие сельских территорий"</t>
  </si>
  <si>
    <t>0620000000</t>
  </si>
  <si>
    <t>Основное мероприятие "Комплексное обустройство населенных пунктов, расположенных в сельской местности, объектами социальной, инженерной инфраструктуры и автомобильными дорогами"</t>
  </si>
  <si>
    <t>0620200000</t>
  </si>
  <si>
    <t>Развитие газификации в сельской местности</t>
  </si>
  <si>
    <t>0620241010</t>
  </si>
  <si>
    <t>Муниципальная программа "Развитие инженерной инфраструктуры и энергоэффективности" на 2018-2022 годы</t>
  </si>
  <si>
    <t>1000000000</t>
  </si>
  <si>
    <t>Подпрограмма "Создание условий для обеспечения качественными жилищно-коммунальными услугами"</t>
  </si>
  <si>
    <t>1020000000</t>
  </si>
  <si>
    <t>Основное мероприятие "Строительство, реконструкция, капитальный ремонт, приобретение, монтаж и ввод в эксплуатацию объектов коммунальной инфраструктуры"</t>
  </si>
  <si>
    <t>1020100000</t>
  </si>
  <si>
    <t>Перекладка водопроводных сетей</t>
  </si>
  <si>
    <t>1020101010</t>
  </si>
  <si>
    <t>Ремонт и замена тепловых сетей</t>
  </si>
  <si>
    <t>1020101020</t>
  </si>
  <si>
    <t>Осуществление строительного контроля над объектами</t>
  </si>
  <si>
    <t>1020101030</t>
  </si>
  <si>
    <t>Основное мероприятие "Совершенствование системы управления жилищно-коммунального хозяйства"</t>
  </si>
  <si>
    <t>1020200000</t>
  </si>
  <si>
    <t>Актуализация схем водоснабжения и водоотведения</t>
  </si>
  <si>
    <t>1020201020</t>
  </si>
  <si>
    <t>Актуализация схем теплоснабжения</t>
  </si>
  <si>
    <t>1020201030</t>
  </si>
  <si>
    <t>Проведение мероприятий по обеспечению  муниципальных гарантий исполнения договоров уступки права требования с ООО "Газпром межрегионгаз Москва" и МУП "Клинтеплосеть"</t>
  </si>
  <si>
    <t>1020201060</t>
  </si>
  <si>
    <t>Подпрограмма "Энергосбережение и повышение энергетической эффективности"</t>
  </si>
  <si>
    <t>1030000000</t>
  </si>
  <si>
    <t xml:space="preserve">Основное мероприятие "Повышение энергетической эффективности" </t>
  </si>
  <si>
    <t>1030600000</t>
  </si>
  <si>
    <t>Информационное обеспечение и пропаганда энергосбережения и повышения энергетической эффективности</t>
  </si>
  <si>
    <t>1030601010</t>
  </si>
  <si>
    <t>Обучение специалистов, ответственных за энергосбережение по образовательным программам в области энергосбережения и повышения качества энергетической эффективности</t>
  </si>
  <si>
    <t>1030601020</t>
  </si>
  <si>
    <t>Благоустройство</t>
  </si>
  <si>
    <t>0503</t>
  </si>
  <si>
    <t>Основное мероприятие "Приведение кладбищ городского округа Клин в соответствии с Порядком деятельности общественных кладбищ и крематориев на территории городского округа Клин"</t>
  </si>
  <si>
    <t>1150600000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</si>
  <si>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</t>
  </si>
  <si>
    <t>1150601020</t>
  </si>
  <si>
    <t>ОХРАНА ОКРУЖАЮЩЕЙ СРЕДЫ</t>
  </si>
  <si>
    <t>0600</t>
  </si>
  <si>
    <t>Сбор, удаление отходов и очистка сточных вод</t>
  </si>
  <si>
    <t>0602</t>
  </si>
  <si>
    <t>Муниципальная программа "Экология и окружающая среда городского округа Клин" на 2017-2021 годы</t>
  </si>
  <si>
    <t>0700000000</t>
  </si>
  <si>
    <t>Подпрограмма "Охрана окружающей среды"</t>
  </si>
  <si>
    <t>0710000000</t>
  </si>
  <si>
    <t>Основное мероприятие" Природоохранные мероприятия"</t>
  </si>
  <si>
    <t>0710100000</t>
  </si>
  <si>
    <t>Выявление и ликвидация несанкционированных свалок и навалов</t>
  </si>
  <si>
    <t>0710101030</t>
  </si>
  <si>
    <t>Другие вопросы в области охраны окружающей среды</t>
  </si>
  <si>
    <t>0605</t>
  </si>
  <si>
    <t>Выполнение работ в области мониторинга атмосферного воздуха</t>
  </si>
  <si>
    <t>0710101010</t>
  </si>
  <si>
    <t>Выполнение работ в области мониторинга водных объектов</t>
  </si>
  <si>
    <t>0710101020</t>
  </si>
  <si>
    <t>Проведение акций экологической направленности</t>
  </si>
  <si>
    <t>0710101040</t>
  </si>
  <si>
    <t>Экологическое образование, воспитание и информирование населения</t>
  </si>
  <si>
    <t>0710101050</t>
  </si>
  <si>
    <t>Подпрограмма "Охрана водных ресурсов"</t>
  </si>
  <si>
    <t>0720000000</t>
  </si>
  <si>
    <t>Основное мероприятие "Охрана водных ресурсов"</t>
  </si>
  <si>
    <t>0720100000</t>
  </si>
  <si>
    <t>Разработка проекта реконструкции и проведение ремонтных работ на очистных сооружениях</t>
  </si>
  <si>
    <t>0720101020</t>
  </si>
  <si>
    <t>Подпрограмма "Охрана озелененных территорий"</t>
  </si>
  <si>
    <t>0730000000</t>
  </si>
  <si>
    <t>Основное мероприятие "Проведение мероприятий по улучшению состояния озелененных территорий округа"</t>
  </si>
  <si>
    <t>0730100000</t>
  </si>
  <si>
    <t>Проведение работ по постановке на кадастровый учет озелененных территорий</t>
  </si>
  <si>
    <t>0730101010</t>
  </si>
  <si>
    <t>Проведение санитарно-оздоровительных мероприятий на озелененных территорий</t>
  </si>
  <si>
    <t>0730101020</t>
  </si>
  <si>
    <t xml:space="preserve">Приобретение посадочного материала для озеленения территорий </t>
  </si>
  <si>
    <t>0730101030</t>
  </si>
  <si>
    <t>ОБРАЗОВАНИЕ</t>
  </si>
  <si>
    <t>0700</t>
  </si>
  <si>
    <t>Дополнительное образование детей</t>
  </si>
  <si>
    <t>0703</t>
  </si>
  <si>
    <t>Установка систем видеонаблюдения</t>
  </si>
  <si>
    <t>0810501010</t>
  </si>
  <si>
    <t>Другие вопросы в области образования</t>
  </si>
  <si>
    <t>0709</t>
  </si>
  <si>
    <t>ЗДРАВООХРАНЕНИЕ</t>
  </si>
  <si>
    <t>0900</t>
  </si>
  <si>
    <t>Другие вопросы в области здравоохранения</t>
  </si>
  <si>
    <t>0909</t>
  </si>
  <si>
    <t>Муниципальная программа "Здоровье населения городского округа Клин на 2017-2021 годы"</t>
  </si>
  <si>
    <t>0100000000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</si>
  <si>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</si>
  <si>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0110000000</t>
  </si>
  <si>
    <t>0110100000</t>
  </si>
  <si>
    <t>Проведение дезинфекции в домашних очагах туберкулеза</t>
  </si>
  <si>
    <t>0110101020</t>
  </si>
  <si>
    <t>Профилактика педикулеза</t>
  </si>
  <si>
    <t>0110101030</t>
  </si>
  <si>
    <t>Проведение Дней здоровья</t>
  </si>
  <si>
    <t>0110101050</t>
  </si>
  <si>
    <t>Внедрение и реализация международного проекта "Здоровые города", оплата ежегодных взносов</t>
  </si>
  <si>
    <t>0110101060</t>
  </si>
  <si>
    <t>Подпрограмма "Охрана здоровья матери и ребенка"</t>
  </si>
  <si>
    <t>0120000000</t>
  </si>
  <si>
    <t>Основное мероприятие "Обеспечение полноценным питанием беременных женщин, кормящих матерей, а так же детей в возрасте до трех лет, состоящих под наблюдением в лечебно-профилактических учреждениях и имеющих место жительства в городском округе Клин</t>
  </si>
  <si>
    <t>0120100000</t>
  </si>
  <si>
    <t>Расходы за счет субвенции из бюджета Московской области на обеспечение полноценным питанием беременных женщин, кормящих матерей, а также детей в возрасте до трех лет</t>
  </si>
  <si>
    <t>0120162080</t>
  </si>
  <si>
    <t>СОЦИАЛЬНАЯ ПОЛИТИКА</t>
  </si>
  <si>
    <t>1000</t>
  </si>
  <si>
    <t>Пенсионное обеспечение</t>
  </si>
  <si>
    <t>1001</t>
  </si>
  <si>
    <t>Непрограммные расходы</t>
  </si>
  <si>
    <t>9900000000</t>
  </si>
  <si>
    <t>Выплаты пенсий за выслугу лет муниципальным служащим</t>
  </si>
  <si>
    <t>9900000010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</si>
  <si>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</si>
  <si>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</si>
  <si>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работ, услуг в пользу граждан в целях их социального обеспечения</t>
  </si>
  <si>
    <t>323</t>
  </si>
  <si>
    <t>Социальное обеспечение населения</t>
  </si>
  <si>
    <t>1003</t>
  </si>
  <si>
    <t>Основное мероприятие "Предоставление мер социальной поддержки гражданам"</t>
  </si>
  <si>
    <t>0410100000</t>
  </si>
  <si>
    <t>Осуществление единовременных денежных выплат гражданам, попавшим в трудную жизненную ситуацию</t>
  </si>
  <si>
    <t>0410101010</t>
  </si>
  <si>
    <t>Пособия, компенсации, меры социальной поддержки по публичным нормативным обязательствам</t>
  </si>
  <si>
    <t>313</t>
  </si>
  <si>
    <t>Оказание материальной помощи инвалидам по зрению</t>
  </si>
  <si>
    <t>0410101020</t>
  </si>
  <si>
    <t>Оказание материальной помощи и оплата жилищно-коммунальных услуг гражданам, заключившим договора пожизненного содержание с иждивением с Администрацией городского округа Клин</t>
  </si>
  <si>
    <t>0410101030</t>
  </si>
  <si>
    <t>Предоставление отдельным категориям граждан льгот по оплате жилищно-коммунальных услуг (семьи военнослужащих, погибших в ходе боевых действий)</t>
  </si>
  <si>
    <t>0410101040</t>
  </si>
  <si>
    <t xml:space="preserve">Оказание единовременной материальной помощи ветеранам, участникам Великой Отечественной войны в связи с празднованием Дня Победы </t>
  </si>
  <si>
    <t>0410101070</t>
  </si>
  <si>
    <t xml:space="preserve">Выплата ежемесячной денежной компенсации по оплате за жилищно-коммунальные услуги за жилые помещения, закрепленные за детьми-сиротами, оставшимся без попечения родителей по решению представительного органа местного самоуправления </t>
  </si>
  <si>
    <t>0410101080</t>
  </si>
  <si>
    <t>Расходы за счёт субвенции из бюджета Московской области на предоставление гражданам субсидий на оплату жилого помещения и коммунальных услуг</t>
  </si>
  <si>
    <t>0410261410</t>
  </si>
  <si>
    <t>Основное мероприятие" Улучшение жилищных условий граждан, проживающих в сельской местности, в том числе молодых семей и молодых специалистов"</t>
  </si>
  <si>
    <t>0620100000</t>
  </si>
  <si>
    <t>Улучшение жилищных условий граждан РФ, проживающих в сельской местности (софинансирование)</t>
  </si>
  <si>
    <t>06201S1010</t>
  </si>
  <si>
    <t>Улучшение жилищных условий молодых семей и молодых специалистов, проживающих  в сельской местности (софинансирование)</t>
  </si>
  <si>
    <t>06201S1020</t>
  </si>
  <si>
    <t>Муниципальная программа "Жилище" на 2017-2021 годы</t>
  </si>
  <si>
    <t>0900000000</t>
  </si>
  <si>
    <t>Подпрограмма "Обеспечение жильем молодых семей"</t>
  </si>
  <si>
    <t>0930000000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</si>
  <si>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строительство индивидуального жилого дома"</t>
  </si>
  <si>
    <t>0930100000</t>
  </si>
  <si>
    <t>Обеспечение жилыми помещениями молодых семей (софинансирование)</t>
  </si>
  <si>
    <t>09301L1010</t>
  </si>
  <si>
    <t>Подпрограмма "Улучшение жилищных условий семей, имеющих семь и более детей"</t>
  </si>
  <si>
    <t>0960000000</t>
  </si>
  <si>
    <t>Основное мероприятие "Предоставление семьям, имеющим семь и более детей, жилищных субсидий на приобретение  жилого помещения или строительство индивидуального жилого дома"</t>
  </si>
  <si>
    <t>0960100000</t>
  </si>
  <si>
    <t>Предоставление семьям, имеющим семь и более детей, жилищных субсидий на приобретение  жилого помещения или строительство индивидуального жилого дома (софинансирование)</t>
  </si>
  <si>
    <t>09601S1010</t>
  </si>
  <si>
    <t>Субсидии гражданам на приобретение жилья</t>
  </si>
  <si>
    <t>322</t>
  </si>
  <si>
    <t>Подпрограмма "Обеспечение жильем отдельных категорий граждан, установленных федеральным законодательством"</t>
  </si>
  <si>
    <t>0970000000</t>
  </si>
  <si>
    <t>Основное мероприятие "Оказание государственной поддержки по обеспечению жильем отдельных категорий граждан, установленных ФЗ от 12 января 1995 года №5-ФЗ "О ветеранах", в соответствии с Указом Президента РФ от 7 мая 2008 года №714 "Об обеспечении жильем ветеранов Великой Отечественной войны 1941-1945 гг."</t>
  </si>
  <si>
    <t>0970100000</t>
  </si>
  <si>
    <t>Расходы за счет субвенции из бюджета Московской области на перечисление единовременной  социальной выплаты на строительство (или приобретение) жилого помещения отдельным категориям ветеранов, инвалидов и семьям, имеющих детей инвалидов (федеральный бюджет)</t>
  </si>
  <si>
    <t>0970151350</t>
  </si>
  <si>
    <t>011</t>
  </si>
  <si>
    <t>Дошкольное образование</t>
  </si>
  <si>
    <t>0701</t>
  </si>
  <si>
    <t>Подпрограмма "Дошкольное образование"</t>
  </si>
  <si>
    <t>0310000000</t>
  </si>
  <si>
    <t>Основное мероприятие "Финансовое обеспечение деятельности организаций дошкольного образования"</t>
  </si>
  <si>
    <t>0310200000</t>
  </si>
  <si>
    <t>Обеспечение деятельности подведомственных учреждений-детские дошкольные учреждения</t>
  </si>
  <si>
    <t>0310201010</t>
  </si>
  <si>
    <t>Расходы на питание детей льготных категорий</t>
  </si>
  <si>
    <t>0310201130</t>
  </si>
  <si>
    <t>Социальная поддержка молодых специалистов-педагогических работников дошкольных образовательных учреждений</t>
  </si>
  <si>
    <t>0310201160</t>
  </si>
  <si>
    <t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</si>
  <si>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0310262110</t>
  </si>
  <si>
    <t>Расходы за счет субвенции 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</si>
  <si>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0310262120</t>
  </si>
  <si>
    <t xml:space="preserve">Расходы за счет субсидии 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 </t>
  </si>
  <si>
    <t>0310262330</t>
  </si>
  <si>
    <t>Расходы за счет местного бюджета на государственную поддержку частных детских садов с целью возмещения расходов на присмотр и уход, содержание имущества и арендную плату за использование помещений</t>
  </si>
  <si>
    <t>03102S1030</t>
  </si>
  <si>
    <t>Основное мероприятие "Обеспечение реализации федерального государственного образовательного стандарта дошкольного образования"</t>
  </si>
  <si>
    <t>0310300000</t>
  </si>
  <si>
    <t>Расходы за счёт местного бюджета на закупку оборудования для дошкольных образовательных учреждений - победителей областного конкурса на присвоение статуса Региональной инновационной площадки Московской области</t>
  </si>
  <si>
    <t>03103S1020</t>
  </si>
  <si>
    <t>Субсидии бюджетным учреждениям на иные цели</t>
  </si>
  <si>
    <t>612</t>
  </si>
  <si>
    <t>Обеспечение беспрепятственного доступа инвалидов и других маломобильных групп населения к объектам инженерной, транспортной и социальной инфраструктуры</t>
  </si>
  <si>
    <t>0420101010</t>
  </si>
  <si>
    <t>Основное мероприятие "Внедрение информационных технологий для повышения качества и доступности образовательных услуг населению"</t>
  </si>
  <si>
    <t>1310500000</t>
  </si>
  <si>
    <r>
      <t>от</t>
    </r>
    <r>
      <rPr>
        <u/>
        <sz val="12"/>
        <rFont val="Times New Roman"/>
        <family val="1"/>
        <charset val="204"/>
      </rPr>
      <t xml:space="preserve"> 26.03.2018</t>
    </r>
    <r>
      <rPr>
        <sz val="12"/>
        <rFont val="Times New Roman"/>
        <family val="1"/>
        <charset val="204"/>
      </rPr>
      <t xml:space="preserve">  № </t>
    </r>
    <r>
      <rPr>
        <u/>
        <sz val="12"/>
        <rFont val="Times New Roman"/>
        <family val="1"/>
        <charset val="204"/>
      </rPr>
      <t>4/10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</si>
</sst>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0"/>
      <name val="Arial"/>
      <charset val="1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b/>
      <i/>
      <sz val="12"/>
      <name val="Times New Roman"/>
      <family val="1"/>
      <charset val="204"/>
    </font>
    <font>
      <sz val="7"/>
      <name val="Arial"/>
      <family val="2"/>
      <charset val="204"/>
    </font>
    <font>
      <sz val="10"/>
      <name val="Arial"/>
      <family val="2"/>
      <charset val="204"/>
    </font>
    <font>
      <u/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45"/>
      </patternFill>
    </fill>
    <fill>
      <patternFill patternType="solid">
        <fgColor rgb="FFFFF176"/>
        <bgColor rgb="FFFFEBEE"/>
      </patternFill>
    </fill>
    <fill>
      <patternFill patternType="solid">
        <fgColor rgb="FFE0F2F1"/>
        <bgColor rgb="FFCCFFFF"/>
      </patternFill>
    </fill>
    <fill>
      <patternFill patternType="solid">
        <fgColor rgb="FFB2DFDB"/>
        <bgColor rgb="FFC0C0C0"/>
      </patternFill>
    </fill>
    <fill>
      <patternFill patternType="solid">
        <fgColor rgb="FFFFEBEE"/>
        <bgColor rgb="FFFFFFFF"/>
      </patternFill>
    </fill>
    <fill>
      <patternFill patternType="solid">
        <fgColor rgb="FFFFCDD2"/>
        <bgColor rgb="FFFFEBEE"/>
      </patternFill>
    </fill>
    <fill>
      <patternFill patternType="solid">
        <fgColor rgb="FFEF9A9A"/>
        <bgColor rgb="FFE57373"/>
      </patternFill>
    </fill>
    <fill>
      <patternFill patternType="solid">
        <fgColor rgb="FFE57373"/>
        <bgColor rgb="FFEF9A9A"/>
      </patternFill>
    </fill>
    <fill>
      <patternFill patternType="solid">
        <fgColor rgb="FFD1C4E9"/>
        <bgColor rgb="FFC0C0C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7" fillId="3" borderId="1" applyNumberFormat="0" applyFont="0" applyBorder="0" applyAlignment="0" applyProtection="0">
      <alignment horizontal="center" wrapText="1"/>
    </xf>
    <xf numFmtId="0" fontId="7" fillId="4" borderId="2" applyNumberFormat="0" applyFont="0" applyBorder="0" applyAlignment="0" applyProtection="0">
      <alignment horizontal="center" wrapText="1"/>
    </xf>
    <xf numFmtId="0" fontId="7" fillId="5" borderId="2" applyNumberFormat="0" applyFont="0" applyBorder="0" applyAlignment="0" applyProtection="0">
      <alignment horizontal="center" wrapText="1"/>
    </xf>
    <xf numFmtId="0" fontId="7" fillId="6" borderId="2" applyNumberFormat="0" applyFont="0" applyBorder="0" applyAlignment="0" applyProtection="0">
      <alignment horizontal="center" wrapText="1"/>
    </xf>
    <xf numFmtId="0" fontId="7" fillId="7" borderId="2" applyNumberFormat="0" applyFont="0" applyBorder="0" applyAlignment="0" applyProtection="0">
      <alignment horizontal="center" wrapText="1"/>
    </xf>
    <xf numFmtId="0" fontId="2" fillId="8" borderId="2" applyNumberFormat="0" applyFont="0" applyBorder="0" applyAlignment="0" applyProtection="0">
      <alignment horizontal="center" wrapText="1"/>
    </xf>
    <xf numFmtId="0" fontId="7" fillId="9" borderId="2" applyNumberFormat="0" applyFont="0" applyBorder="0" applyAlignment="0" applyProtection="0">
      <alignment horizontal="center" wrapText="1"/>
    </xf>
    <xf numFmtId="0" fontId="7" fillId="10" borderId="3" applyNumberFormat="0" applyFont="0" applyBorder="0" applyAlignment="0" applyProtection="0">
      <alignment horizontal="center" wrapText="1"/>
    </xf>
  </cellStyleXfs>
  <cellXfs count="147">
    <xf numFmtId="0" fontId="0" fillId="0" borderId="0" xfId="0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/>
    <xf numFmtId="0" fontId="1" fillId="0" borderId="0" xfId="0" applyFont="1" applyBorder="1" applyAlignment="1">
      <alignment horizontal="right"/>
    </xf>
    <xf numFmtId="0" fontId="1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NumberFormat="1" applyFont="1" applyAlignment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2" fillId="0" borderId="0" xfId="0" applyNumberFormat="1" applyFont="1" applyFill="1" applyBorder="1" applyAlignment="1"/>
    <xf numFmtId="0" fontId="5" fillId="2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left" vertical="top" wrapText="1"/>
    </xf>
    <xf numFmtId="0" fontId="6" fillId="0" borderId="3" xfId="3" applyNumberFormat="1" applyFont="1" applyFill="1" applyBorder="1" applyAlignment="1">
      <alignment horizontal="center" vertical="center"/>
    </xf>
    <xf numFmtId="0" fontId="6" fillId="0" borderId="7" xfId="3" applyNumberFormat="1" applyFont="1" applyFill="1" applyBorder="1" applyAlignment="1">
      <alignment horizontal="left" vertical="top" wrapText="1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7" xfId="2" applyNumberFormat="1" applyFont="1" applyFill="1" applyBorder="1" applyAlignment="1">
      <alignment horizontal="left" vertical="top" wrapText="1"/>
    </xf>
    <xf numFmtId="0" fontId="6" fillId="0" borderId="3" xfId="7" applyNumberFormat="1" applyFont="1" applyFill="1" applyBorder="1" applyAlignment="1">
      <alignment horizontal="center" vertical="center"/>
    </xf>
    <xf numFmtId="0" fontId="6" fillId="0" borderId="7" xfId="7" applyNumberFormat="1" applyFont="1" applyFill="1" applyBorder="1" applyAlignment="1">
      <alignment horizontal="left" vertical="top" wrapText="1"/>
    </xf>
    <xf numFmtId="0" fontId="6" fillId="0" borderId="7" xfId="6" applyNumberFormat="1" applyFont="1" applyFill="1" applyBorder="1" applyAlignment="1">
      <alignment horizontal="left" vertical="top" wrapText="1"/>
    </xf>
    <xf numFmtId="0" fontId="6" fillId="0" borderId="7" xfId="5" applyNumberFormat="1" applyFont="1" applyFill="1" applyBorder="1" applyAlignment="1">
      <alignment horizontal="left" vertical="top" wrapText="1"/>
    </xf>
    <xf numFmtId="0" fontId="6" fillId="0" borderId="3" xfId="4" applyNumberFormat="1" applyFont="1" applyFill="1" applyBorder="1" applyAlignment="1">
      <alignment horizontal="center" vertical="center"/>
    </xf>
    <xf numFmtId="0" fontId="6" fillId="0" borderId="7" xfId="4" applyNumberFormat="1" applyFont="1" applyFill="1" applyBorder="1" applyAlignment="1">
      <alignment horizontal="left" vertical="top" wrapText="1"/>
    </xf>
    <xf numFmtId="0" fontId="6" fillId="0" borderId="3" xfId="6" applyNumberFormat="1" applyFont="1" applyFill="1" applyBorder="1" applyAlignment="1">
      <alignment horizontal="center" vertical="center"/>
    </xf>
    <xf numFmtId="0" fontId="6" fillId="0" borderId="3" xfId="5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0" fillId="0" borderId="0" xfId="0" applyBorder="1"/>
    <xf numFmtId="0" fontId="9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/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3" xfId="4" applyNumberFormat="1" applyFont="1" applyFill="1" applyBorder="1" applyAlignment="1">
      <alignment horizontal="left" vertical="top" wrapText="1"/>
    </xf>
    <xf numFmtId="0" fontId="6" fillId="0" borderId="9" xfId="7" applyNumberFormat="1" applyFont="1" applyFill="1" applyBorder="1" applyAlignment="1">
      <alignment horizontal="center" vertical="center"/>
    </xf>
    <xf numFmtId="0" fontId="6" fillId="0" borderId="9" xfId="6" applyNumberFormat="1" applyFont="1" applyFill="1" applyBorder="1" applyAlignment="1">
      <alignment horizontal="center" vertical="center"/>
    </xf>
    <xf numFmtId="0" fontId="6" fillId="0" borderId="9" xfId="4" applyNumberFormat="1" applyFont="1" applyFill="1" applyBorder="1" applyAlignment="1">
      <alignment horizontal="center" vertical="center"/>
    </xf>
    <xf numFmtId="0" fontId="6" fillId="0" borderId="3" xfId="6" applyNumberFormat="1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left" vertical="top" wrapText="1"/>
    </xf>
    <xf numFmtId="0" fontId="6" fillId="0" borderId="11" xfId="0" applyNumberFormat="1" applyFont="1" applyFill="1" applyBorder="1" applyAlignment="1">
      <alignment horizontal="left" vertical="top" wrapText="1"/>
    </xf>
    <xf numFmtId="165" fontId="6" fillId="0" borderId="12" xfId="0" applyNumberFormat="1" applyFont="1" applyFill="1" applyBorder="1" applyAlignment="1">
      <alignment horizontal="right" vertical="center"/>
    </xf>
    <xf numFmtId="165" fontId="6" fillId="0" borderId="12" xfId="4" applyNumberFormat="1" applyFont="1" applyFill="1" applyBorder="1" applyAlignment="1">
      <alignment horizontal="right" vertical="center"/>
    </xf>
    <xf numFmtId="165" fontId="6" fillId="0" borderId="12" xfId="5" applyNumberFormat="1" applyFont="1" applyFill="1" applyBorder="1" applyAlignment="1">
      <alignment horizontal="right" vertical="center"/>
    </xf>
    <xf numFmtId="165" fontId="6" fillId="0" borderId="13" xfId="0" applyNumberFormat="1" applyFont="1" applyFill="1" applyBorder="1" applyAlignment="1">
      <alignment horizontal="right" vertical="center"/>
    </xf>
    <xf numFmtId="0" fontId="6" fillId="0" borderId="2" xfId="2" applyNumberFormat="1" applyFont="1" applyFill="1" applyBorder="1" applyAlignment="1">
      <alignment horizontal="left" vertical="top" wrapText="1"/>
    </xf>
    <xf numFmtId="49" fontId="6" fillId="0" borderId="3" xfId="5" applyNumberFormat="1" applyFont="1" applyFill="1" applyBorder="1" applyAlignment="1">
      <alignment horizontal="center" vertical="center"/>
    </xf>
    <xf numFmtId="49" fontId="6" fillId="0" borderId="3" xfId="2" applyNumberFormat="1" applyFont="1" applyFill="1" applyBorder="1" applyAlignment="1">
      <alignment horizontal="center" vertical="center"/>
    </xf>
    <xf numFmtId="165" fontId="5" fillId="0" borderId="26" xfId="0" applyNumberFormat="1" applyFont="1" applyFill="1" applyBorder="1" applyAlignment="1">
      <alignment horizontal="right" vertical="center"/>
    </xf>
    <xf numFmtId="165" fontId="6" fillId="0" borderId="26" xfId="3" applyNumberFormat="1" applyFont="1" applyFill="1" applyBorder="1" applyAlignment="1">
      <alignment horizontal="right" vertical="center"/>
    </xf>
    <xf numFmtId="165" fontId="6" fillId="0" borderId="26" xfId="2" applyNumberFormat="1" applyFont="1" applyFill="1" applyBorder="1" applyAlignment="1">
      <alignment horizontal="right" vertical="center"/>
    </xf>
    <xf numFmtId="165" fontId="6" fillId="0" borderId="26" xfId="7" applyNumberFormat="1" applyFont="1" applyFill="1" applyBorder="1" applyAlignment="1">
      <alignment horizontal="right" vertical="center"/>
    </xf>
    <xf numFmtId="165" fontId="6" fillId="0" borderId="26" xfId="4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/>
    </xf>
    <xf numFmtId="165" fontId="6" fillId="0" borderId="26" xfId="6" applyNumberFormat="1" applyFont="1" applyFill="1" applyBorder="1" applyAlignment="1">
      <alignment horizontal="right" vertical="center"/>
    </xf>
    <xf numFmtId="165" fontId="6" fillId="0" borderId="26" xfId="5" applyNumberFormat="1" applyFont="1" applyFill="1" applyBorder="1" applyAlignment="1">
      <alignment horizontal="right" vertical="center"/>
    </xf>
    <xf numFmtId="165" fontId="6" fillId="0" borderId="27" xfId="6" applyNumberFormat="1" applyFont="1" applyFill="1" applyBorder="1" applyAlignment="1">
      <alignment horizontal="right" vertical="center"/>
    </xf>
    <xf numFmtId="165" fontId="6" fillId="0" borderId="27" xfId="0" applyNumberFormat="1" applyFont="1" applyFill="1" applyBorder="1" applyAlignment="1">
      <alignment horizontal="right" vertical="center"/>
    </xf>
    <xf numFmtId="165" fontId="6" fillId="0" borderId="27" xfId="4" applyNumberFormat="1" applyFont="1" applyFill="1" applyBorder="1" applyAlignment="1">
      <alignment horizontal="right" vertical="center"/>
    </xf>
    <xf numFmtId="165" fontId="5" fillId="0" borderId="29" xfId="0" applyNumberFormat="1" applyFont="1" applyFill="1" applyBorder="1" applyAlignment="1">
      <alignment horizontal="right" vertical="center"/>
    </xf>
    <xf numFmtId="0" fontId="0" fillId="0" borderId="30" xfId="0" applyBorder="1"/>
    <xf numFmtId="165" fontId="8" fillId="0" borderId="31" xfId="0" applyNumberFormat="1" applyFont="1" applyFill="1" applyBorder="1" applyAlignment="1">
      <alignment horizontal="center"/>
    </xf>
    <xf numFmtId="0" fontId="7" fillId="0" borderId="33" xfId="0" applyNumberFormat="1" applyFont="1" applyFill="1" applyBorder="1" applyAlignment="1">
      <alignment horizontal="center" wrapText="1"/>
    </xf>
    <xf numFmtId="0" fontId="7" fillId="0" borderId="34" xfId="0" applyNumberFormat="1" applyFont="1" applyFill="1" applyBorder="1" applyAlignment="1">
      <alignment horizontal="center"/>
    </xf>
    <xf numFmtId="0" fontId="7" fillId="0" borderId="33" xfId="0" applyNumberFormat="1" applyFont="1" applyFill="1" applyBorder="1" applyAlignment="1">
      <alignment horizontal="center" wrapText="1"/>
    </xf>
    <xf numFmtId="0" fontId="6" fillId="0" borderId="10" xfId="0" applyNumberFormat="1" applyFont="1" applyFill="1" applyBorder="1" applyAlignment="1">
      <alignment horizontal="left" vertical="top" wrapText="1"/>
    </xf>
    <xf numFmtId="0" fontId="6" fillId="0" borderId="11" xfId="0" applyNumberFormat="1" applyFont="1" applyFill="1" applyBorder="1" applyAlignment="1">
      <alignment horizontal="left" vertical="top" wrapText="1"/>
    </xf>
    <xf numFmtId="0" fontId="6" fillId="0" borderId="16" xfId="0" applyNumberFormat="1" applyFont="1" applyFill="1" applyBorder="1" applyAlignment="1">
      <alignment horizontal="left" vertical="top" wrapText="1"/>
    </xf>
    <xf numFmtId="0" fontId="6" fillId="0" borderId="2" xfId="3" applyNumberFormat="1" applyFont="1" applyFill="1" applyBorder="1" applyAlignment="1">
      <alignment horizontal="left" vertical="top" wrapText="1"/>
    </xf>
    <xf numFmtId="165" fontId="6" fillId="0" borderId="3" xfId="7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top"/>
    </xf>
    <xf numFmtId="165" fontId="6" fillId="0" borderId="2" xfId="0" applyNumberFormat="1" applyFont="1" applyFill="1" applyBorder="1" applyAlignment="1">
      <alignment horizontal="right" vertical="center"/>
    </xf>
    <xf numFmtId="0" fontId="5" fillId="2" borderId="28" xfId="0" applyNumberFormat="1" applyFont="1" applyFill="1" applyBorder="1" applyAlignment="1">
      <alignment horizontal="left"/>
    </xf>
    <xf numFmtId="0" fontId="5" fillId="2" borderId="3" xfId="0" applyNumberFormat="1" applyFont="1" applyFill="1" applyBorder="1" applyAlignment="1">
      <alignment horizontal="left"/>
    </xf>
    <xf numFmtId="0" fontId="5" fillId="2" borderId="2" xfId="0" applyNumberFormat="1" applyFont="1" applyFill="1" applyBorder="1" applyAlignment="1">
      <alignment horizontal="left"/>
    </xf>
    <xf numFmtId="165" fontId="5" fillId="0" borderId="19" xfId="0" applyNumberFormat="1" applyFont="1" applyFill="1" applyBorder="1" applyAlignment="1">
      <alignment horizontal="right" vertical="center"/>
    </xf>
    <xf numFmtId="0" fontId="8" fillId="0" borderId="20" xfId="0" applyNumberFormat="1" applyFont="1" applyFill="1" applyBorder="1" applyAlignment="1">
      <alignment horizontal="left"/>
    </xf>
    <xf numFmtId="0" fontId="8" fillId="0" borderId="21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>
      <alignment horizontal="left"/>
    </xf>
    <xf numFmtId="0" fontId="2" fillId="0" borderId="32" xfId="0" applyNumberFormat="1" applyFont="1" applyFill="1" applyBorder="1" applyAlignment="1">
      <alignment horizontal="left"/>
    </xf>
    <xf numFmtId="0" fontId="2" fillId="0" borderId="33" xfId="0" applyNumberFormat="1" applyFont="1" applyFill="1" applyBorder="1" applyAlignment="1">
      <alignment horizontal="left"/>
    </xf>
    <xf numFmtId="0" fontId="6" fillId="0" borderId="2" xfId="2" applyNumberFormat="1" applyFont="1" applyFill="1" applyBorder="1" applyAlignment="1">
      <alignment horizontal="left" vertical="top" wrapText="1"/>
    </xf>
    <xf numFmtId="165" fontId="6" fillId="0" borderId="3" xfId="3" applyNumberFormat="1" applyFont="1" applyFill="1" applyBorder="1" applyAlignment="1">
      <alignment horizontal="right" vertical="center"/>
    </xf>
    <xf numFmtId="165" fontId="6" fillId="0" borderId="3" xfId="2" applyNumberFormat="1" applyFont="1" applyFill="1" applyBorder="1" applyAlignment="1">
      <alignment horizontal="right" vertical="center"/>
    </xf>
    <xf numFmtId="0" fontId="6" fillId="0" borderId="2" xfId="7" applyNumberFormat="1" applyFont="1" applyFill="1" applyBorder="1" applyAlignment="1">
      <alignment horizontal="left" vertical="top" wrapText="1"/>
    </xf>
    <xf numFmtId="165" fontId="6" fillId="0" borderId="3" xfId="4" applyNumberFormat="1" applyFont="1" applyFill="1" applyBorder="1" applyAlignment="1">
      <alignment horizontal="right" vertical="center"/>
    </xf>
    <xf numFmtId="165" fontId="6" fillId="0" borderId="3" xfId="0" applyNumberFormat="1" applyFont="1" applyFill="1" applyBorder="1" applyAlignment="1">
      <alignment horizontal="right" vertical="center"/>
    </xf>
    <xf numFmtId="0" fontId="6" fillId="0" borderId="2" xfId="4" applyNumberFormat="1" applyFont="1" applyFill="1" applyBorder="1" applyAlignment="1">
      <alignment horizontal="left" vertical="top" wrapText="1"/>
    </xf>
    <xf numFmtId="165" fontId="6" fillId="0" borderId="3" xfId="6" applyNumberFormat="1" applyFont="1" applyFill="1" applyBorder="1" applyAlignment="1">
      <alignment horizontal="right" vertical="center"/>
    </xf>
    <xf numFmtId="165" fontId="8" fillId="0" borderId="17" xfId="0" applyNumberFormat="1" applyFont="1" applyFill="1" applyBorder="1" applyAlignment="1">
      <alignment horizontal="center"/>
    </xf>
    <xf numFmtId="165" fontId="8" fillId="0" borderId="18" xfId="0" applyNumberFormat="1" applyFont="1" applyFill="1" applyBorder="1" applyAlignment="1">
      <alignment horizontal="center"/>
    </xf>
    <xf numFmtId="165" fontId="6" fillId="0" borderId="3" xfId="5" applyNumberFormat="1" applyFont="1" applyFill="1" applyBorder="1" applyAlignment="1">
      <alignment horizontal="right" vertical="center"/>
    </xf>
    <xf numFmtId="0" fontId="6" fillId="0" borderId="2" xfId="6" applyNumberFormat="1" applyFont="1" applyFill="1" applyBorder="1" applyAlignment="1">
      <alignment horizontal="left" vertical="top" wrapText="1"/>
    </xf>
    <xf numFmtId="0" fontId="1" fillId="0" borderId="2" xfId="5" applyNumberFormat="1" applyFont="1" applyFill="1" applyBorder="1" applyAlignment="1">
      <alignment horizontal="left" vertical="top" wrapText="1"/>
    </xf>
    <xf numFmtId="165" fontId="6" fillId="0" borderId="14" xfId="2" applyNumberFormat="1" applyFont="1" applyFill="1" applyBorder="1" applyAlignment="1">
      <alignment horizontal="right" vertical="center"/>
    </xf>
    <xf numFmtId="165" fontId="6" fillId="0" borderId="15" xfId="2" applyNumberFormat="1" applyFont="1" applyFill="1" applyBorder="1" applyAlignment="1">
      <alignment horizontal="right" vertical="center"/>
    </xf>
    <xf numFmtId="0" fontId="6" fillId="0" borderId="14" xfId="2" applyNumberFormat="1" applyFont="1" applyFill="1" applyBorder="1" applyAlignment="1">
      <alignment horizontal="left" vertical="top" wrapText="1"/>
    </xf>
    <xf numFmtId="0" fontId="6" fillId="0" borderId="15" xfId="2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165" fontId="5" fillId="0" borderId="3" xfId="0" applyNumberFormat="1" applyFont="1" applyFill="1" applyBorder="1" applyAlignment="1">
      <alignment horizontal="right" vertical="center"/>
    </xf>
    <xf numFmtId="0" fontId="6" fillId="0" borderId="22" xfId="0" applyNumberFormat="1" applyFont="1" applyFill="1" applyBorder="1" applyAlignment="1">
      <alignment horizontal="left" vertical="top" wrapText="1"/>
    </xf>
    <xf numFmtId="0" fontId="6" fillId="0" borderId="15" xfId="0" applyNumberFormat="1" applyFont="1" applyFill="1" applyBorder="1" applyAlignment="1">
      <alignment horizontal="left" vertical="top" wrapText="1"/>
    </xf>
    <xf numFmtId="165" fontId="6" fillId="0" borderId="14" xfId="0" applyNumberFormat="1" applyFont="1" applyFill="1" applyBorder="1" applyAlignment="1">
      <alignment horizontal="right" vertical="center"/>
    </xf>
    <xf numFmtId="165" fontId="6" fillId="0" borderId="15" xfId="0" applyNumberFormat="1" applyFont="1" applyFill="1" applyBorder="1" applyAlignment="1">
      <alignment horizontal="right" vertical="center"/>
    </xf>
    <xf numFmtId="0" fontId="6" fillId="0" borderId="3" xfId="4" applyNumberFormat="1" applyFont="1" applyFill="1" applyBorder="1" applyAlignment="1">
      <alignment horizontal="left" vertical="top" wrapText="1"/>
    </xf>
    <xf numFmtId="0" fontId="6" fillId="0" borderId="3" xfId="6" applyNumberFormat="1" applyFont="1" applyFill="1" applyBorder="1" applyAlignment="1">
      <alignment horizontal="left" vertical="top" wrapText="1"/>
    </xf>
    <xf numFmtId="0" fontId="6" fillId="0" borderId="7" xfId="4" applyNumberFormat="1" applyFont="1" applyFill="1" applyBorder="1" applyAlignment="1">
      <alignment horizontal="left" vertical="top" wrapText="1"/>
    </xf>
    <xf numFmtId="165" fontId="6" fillId="0" borderId="9" xfId="4" applyNumberFormat="1" applyFont="1" applyFill="1" applyBorder="1" applyAlignment="1">
      <alignment horizontal="right" vertical="center"/>
    </xf>
    <xf numFmtId="0" fontId="1" fillId="0" borderId="3" xfId="5" applyNumberFormat="1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6" fillId="0" borderId="24" xfId="0" applyNumberFormat="1" applyFont="1" applyFill="1" applyBorder="1" applyAlignment="1">
      <alignment horizontal="left" vertical="top" wrapText="1"/>
    </xf>
    <xf numFmtId="165" fontId="6" fillId="0" borderId="9" xfId="0" applyNumberFormat="1" applyFont="1" applyFill="1" applyBorder="1" applyAlignment="1">
      <alignment horizontal="right" vertical="center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7" xfId="6" applyNumberFormat="1" applyFont="1" applyFill="1" applyBorder="1" applyAlignment="1">
      <alignment horizontal="left" vertical="top" wrapText="1"/>
    </xf>
    <xf numFmtId="165" fontId="6" fillId="0" borderId="9" xfId="6" applyNumberFormat="1" applyFont="1" applyFill="1" applyBorder="1" applyAlignment="1">
      <alignment horizontal="right" vertical="center"/>
    </xf>
    <xf numFmtId="0" fontId="6" fillId="0" borderId="3" xfId="7" applyNumberFormat="1" applyFont="1" applyFill="1" applyBorder="1" applyAlignment="1">
      <alignment horizontal="left" vertical="top" wrapText="1"/>
    </xf>
    <xf numFmtId="0" fontId="6" fillId="0" borderId="3" xfId="2" applyNumberFormat="1" applyFont="1" applyFill="1" applyBorder="1" applyAlignment="1">
      <alignment horizontal="left" vertical="top" wrapText="1"/>
    </xf>
    <xf numFmtId="0" fontId="6" fillId="0" borderId="7" xfId="7" applyNumberFormat="1" applyFont="1" applyFill="1" applyBorder="1" applyAlignment="1">
      <alignment horizontal="left" vertical="top" wrapText="1"/>
    </xf>
    <xf numFmtId="0" fontId="5" fillId="2" borderId="2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>
      <alignment horizontal="center" wrapText="1"/>
    </xf>
    <xf numFmtId="0" fontId="5" fillId="2" borderId="25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0" fillId="0" borderId="0" xfId="0" applyAlignment="1"/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164" fontId="1" fillId="0" borderId="0" xfId="0" applyNumberFormat="1" applyFont="1" applyBorder="1" applyAlignment="1">
      <alignment horizontal="right" wrapText="1"/>
    </xf>
    <xf numFmtId="0" fontId="0" fillId="0" borderId="0" xfId="0" applyAlignment="1">
      <alignment horizontal="right" wrapText="1"/>
    </xf>
    <xf numFmtId="164" fontId="1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 wrapText="1"/>
    </xf>
    <xf numFmtId="165" fontId="6" fillId="0" borderId="14" xfId="4" applyNumberFormat="1" applyFont="1" applyFill="1" applyBorder="1" applyAlignment="1">
      <alignment horizontal="right" vertical="center"/>
    </xf>
    <xf numFmtId="165" fontId="6" fillId="0" borderId="15" xfId="4" applyNumberFormat="1" applyFont="1" applyFill="1" applyBorder="1" applyAlignment="1">
      <alignment horizontal="right" vertical="center"/>
    </xf>
  </cellXfs>
  <cellStyles count="9">
    <cellStyle name="1" xfId="1"/>
    <cellStyle name="2" xfId="2"/>
    <cellStyle name="3" xfId="3"/>
    <cellStyle name="4" xfId="4"/>
    <cellStyle name="5" xfId="5"/>
    <cellStyle name="6" xfId="6"/>
    <cellStyle name="7" xfId="7"/>
    <cellStyle name="8" xf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15"/>
  <sheetViews>
    <sheetView tabSelected="1" view="pageBreakPreview" zoomScale="91" zoomScaleNormal="100" zoomScaleSheetLayoutView="91" workbookViewId="0">
      <selection activeCell="X17" sqref="X17"/>
    </sheetView>
  </sheetViews>
  <sheetFormatPr defaultRowHeight="12.75" x14ac:dyDescent="0.2"/>
  <cols>
    <col min="1" max="1" width="1" customWidth="1"/>
    <col min="2" max="2" width="0.140625" customWidth="1"/>
    <col min="3" max="3" width="2" hidden="1" customWidth="1"/>
    <col min="4" max="5" width="2.28515625" hidden="1" customWidth="1"/>
    <col min="6" max="6" width="2" hidden="1" customWidth="1"/>
    <col min="7" max="7" width="2.28515625" hidden="1" customWidth="1"/>
    <col min="8" max="8" width="1.85546875" hidden="1" customWidth="1"/>
    <col min="9" max="9" width="2.85546875" hidden="1" customWidth="1"/>
    <col min="10" max="10" width="1.42578125" hidden="1" customWidth="1"/>
    <col min="11" max="11" width="35.7109375" customWidth="1"/>
    <col min="12" max="12" width="27.42578125" customWidth="1"/>
    <col min="13" max="13" width="8.42578125" customWidth="1"/>
    <col min="14" max="14" width="12.7109375" customWidth="1"/>
    <col min="15" max="15" width="14.42578125" customWidth="1"/>
    <col min="16" max="16" width="11.140625" customWidth="1"/>
    <col min="17" max="17" width="12.7109375" customWidth="1"/>
    <col min="18" max="18" width="1.140625" customWidth="1"/>
    <col min="19" max="19" width="15.42578125" customWidth="1"/>
    <col min="20" max="22" width="8.7109375" customWidth="1"/>
  </cols>
  <sheetData>
    <row r="1" spans="2:20" ht="15.75" x14ac:dyDescent="0.25">
      <c r="K1" s="139" t="s">
        <v>1</v>
      </c>
      <c r="L1" s="140"/>
      <c r="M1" s="140"/>
      <c r="N1" s="140"/>
      <c r="O1" s="140"/>
      <c r="P1" s="140"/>
      <c r="Q1" s="140"/>
      <c r="R1" s="140"/>
      <c r="S1" s="140"/>
      <c r="T1" s="5"/>
    </row>
    <row r="2" spans="2:20" ht="15.75" x14ac:dyDescent="0.25">
      <c r="K2" s="141" t="s">
        <v>2</v>
      </c>
      <c r="L2" s="135"/>
      <c r="M2" s="135"/>
      <c r="N2" s="135"/>
      <c r="O2" s="135"/>
      <c r="P2" s="135"/>
      <c r="Q2" s="135"/>
      <c r="R2" s="136"/>
      <c r="S2" s="136"/>
    </row>
    <row r="3" spans="2:20" ht="13.5" x14ac:dyDescent="0.25">
      <c r="K3" s="135" t="s">
        <v>3</v>
      </c>
      <c r="L3" s="142"/>
      <c r="M3" s="142"/>
      <c r="N3" s="142"/>
      <c r="O3" s="142"/>
      <c r="P3" s="142"/>
      <c r="Q3" s="136"/>
      <c r="R3" s="136"/>
      <c r="S3" s="136"/>
    </row>
    <row r="4" spans="2:20" ht="15.75" x14ac:dyDescent="0.25">
      <c r="K4" s="143" t="s">
        <v>236</v>
      </c>
      <c r="L4" s="136"/>
      <c r="M4" s="136"/>
      <c r="N4" s="136"/>
      <c r="O4" s="136"/>
      <c r="P4" s="136"/>
      <c r="Q4" s="136"/>
      <c r="R4" s="136"/>
      <c r="S4" s="136"/>
    </row>
    <row r="5" spans="2:20" ht="15.75" x14ac:dyDescent="0.25">
      <c r="K5" s="134" t="s">
        <v>772</v>
      </c>
      <c r="L5" s="135"/>
      <c r="M5" s="135"/>
      <c r="N5" s="135"/>
      <c r="O5" s="135"/>
      <c r="P5" s="135"/>
      <c r="Q5" s="135"/>
      <c r="R5" s="136"/>
      <c r="S5" s="136"/>
    </row>
    <row r="6" spans="2:20" ht="15.75" x14ac:dyDescent="0.25">
      <c r="B6" s="1"/>
      <c r="C6" s="2"/>
      <c r="D6" s="2"/>
      <c r="E6" s="3"/>
      <c r="F6" s="3"/>
      <c r="G6" s="4"/>
      <c r="H6" s="5"/>
      <c r="I6" s="139" t="s">
        <v>225</v>
      </c>
      <c r="J6" s="139"/>
      <c r="K6" s="139"/>
      <c r="L6" s="139"/>
      <c r="M6" s="139"/>
      <c r="N6" s="139"/>
      <c r="O6" s="139"/>
      <c r="P6" s="139"/>
      <c r="Q6" s="139"/>
      <c r="R6" s="139"/>
      <c r="S6" s="139"/>
    </row>
    <row r="7" spans="2:20" ht="15.75" x14ac:dyDescent="0.25">
      <c r="B7" s="1"/>
      <c r="C7" s="6"/>
      <c r="D7" s="6"/>
      <c r="E7" s="7"/>
      <c r="F7" s="7"/>
      <c r="G7" s="8"/>
      <c r="H7" s="9"/>
      <c r="I7" s="143" t="s">
        <v>235</v>
      </c>
      <c r="J7" s="143"/>
      <c r="K7" s="143"/>
      <c r="L7" s="143"/>
      <c r="M7" s="143"/>
      <c r="N7" s="143"/>
      <c r="O7" s="143"/>
      <c r="P7" s="143"/>
      <c r="Q7" s="143"/>
      <c r="R7" s="143"/>
      <c r="S7" s="143"/>
    </row>
    <row r="8" spans="2:20" ht="15.75" x14ac:dyDescent="0.25">
      <c r="B8" s="1"/>
      <c r="C8" s="6"/>
      <c r="D8" s="10"/>
      <c r="E8" s="7"/>
      <c r="F8" s="7"/>
      <c r="G8" s="8"/>
      <c r="H8" s="9"/>
      <c r="I8" s="143" t="s">
        <v>236</v>
      </c>
      <c r="J8" s="143"/>
      <c r="K8" s="143"/>
      <c r="L8" s="143"/>
      <c r="M8" s="143"/>
      <c r="N8" s="143"/>
      <c r="O8" s="143"/>
      <c r="P8" s="143"/>
      <c r="Q8" s="143"/>
      <c r="R8" s="143"/>
      <c r="S8" s="143"/>
    </row>
    <row r="9" spans="2:20" ht="17.25" customHeight="1" x14ac:dyDescent="0.25">
      <c r="B9" s="1"/>
      <c r="C9" s="144" t="s">
        <v>4</v>
      </c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</row>
    <row r="10" spans="2:20" ht="15.75" x14ac:dyDescent="0.25">
      <c r="B10" s="1"/>
      <c r="C10" s="11"/>
      <c r="D10" s="11"/>
      <c r="E10" s="12"/>
      <c r="F10" s="12"/>
      <c r="G10" s="12"/>
      <c r="H10" s="12"/>
      <c r="I10" s="12"/>
      <c r="J10" s="1"/>
      <c r="K10" s="11"/>
      <c r="L10" s="11"/>
      <c r="M10" s="12"/>
      <c r="N10" s="12"/>
      <c r="O10" s="12"/>
      <c r="P10" s="12"/>
      <c r="Q10" s="13"/>
      <c r="R10" s="13"/>
      <c r="S10" s="13"/>
    </row>
    <row r="11" spans="2:20" ht="15.75" customHeight="1" x14ac:dyDescent="0.25">
      <c r="B11" s="1"/>
      <c r="C11" s="127"/>
      <c r="D11" s="128"/>
      <c r="E11" s="129"/>
      <c r="F11" s="129"/>
      <c r="G11" s="129"/>
      <c r="H11" s="9"/>
      <c r="I11" s="130" t="s">
        <v>233</v>
      </c>
      <c r="J11" s="130"/>
      <c r="K11" s="130"/>
      <c r="L11" s="130"/>
      <c r="M11" s="130"/>
      <c r="N11" s="130"/>
      <c r="O11" s="130"/>
      <c r="P11" s="130"/>
      <c r="Q11" s="130"/>
      <c r="R11" s="130"/>
      <c r="S11" s="130"/>
    </row>
    <row r="12" spans="2:20" ht="18.75" customHeight="1" thickBot="1" x14ac:dyDescent="0.35">
      <c r="B12" s="137"/>
      <c r="C12" s="138"/>
      <c r="D12" s="138"/>
      <c r="E12" s="138"/>
      <c r="F12" s="138"/>
      <c r="G12" s="138"/>
      <c r="H12" s="138"/>
      <c r="I12" s="138"/>
      <c r="J12" s="134" t="s">
        <v>237</v>
      </c>
      <c r="K12" s="134"/>
      <c r="L12" s="134"/>
      <c r="M12" s="134"/>
      <c r="N12" s="134"/>
      <c r="O12" s="134"/>
      <c r="P12" s="134"/>
      <c r="Q12" s="134"/>
      <c r="R12" s="134"/>
      <c r="S12" s="134"/>
    </row>
    <row r="13" spans="2:20" ht="39.75" customHeight="1" thickBot="1" x14ac:dyDescent="0.25">
      <c r="B13" s="126" t="s">
        <v>238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4" t="s">
        <v>239</v>
      </c>
      <c r="N13" s="14" t="s">
        <v>240</v>
      </c>
      <c r="O13" s="36" t="s">
        <v>241</v>
      </c>
      <c r="P13" s="38" t="s">
        <v>242</v>
      </c>
      <c r="Q13" s="133" t="s">
        <v>243</v>
      </c>
      <c r="R13" s="133"/>
      <c r="S13" s="15" t="s">
        <v>244</v>
      </c>
    </row>
    <row r="14" spans="2:20" ht="16.5" thickBot="1" x14ac:dyDescent="0.3">
      <c r="B14" s="131">
        <v>1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37">
        <v>2</v>
      </c>
      <c r="N14" s="37">
        <v>3</v>
      </c>
      <c r="O14" s="37">
        <v>4</v>
      </c>
      <c r="P14" s="37">
        <v>5</v>
      </c>
      <c r="Q14" s="132">
        <v>7</v>
      </c>
      <c r="R14" s="132"/>
      <c r="S14" s="16">
        <v>8</v>
      </c>
    </row>
    <row r="15" spans="2:20" ht="22.5" customHeight="1" x14ac:dyDescent="0.2">
      <c r="B15" s="105" t="s">
        <v>506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45" t="s">
        <v>245</v>
      </c>
      <c r="N15" s="45"/>
      <c r="O15" s="45"/>
      <c r="P15" s="45"/>
      <c r="Q15" s="106">
        <f>Q16+Q138+Q162+Q259+Q303+Q334+Q341+Q359</f>
        <v>648136.99999999988</v>
      </c>
      <c r="R15" s="106"/>
      <c r="S15" s="55">
        <f>S16+S138+S162+S259+S303+S334+S341+S359</f>
        <v>655876.80000000005</v>
      </c>
    </row>
    <row r="16" spans="2:20" ht="18" customHeight="1" x14ac:dyDescent="0.2">
      <c r="B16" s="18"/>
      <c r="C16" s="75" t="s">
        <v>246</v>
      </c>
      <c r="D16" s="75"/>
      <c r="E16" s="75"/>
      <c r="F16" s="75"/>
      <c r="G16" s="75"/>
      <c r="H16" s="75"/>
      <c r="I16" s="75"/>
      <c r="J16" s="75"/>
      <c r="K16" s="75"/>
      <c r="L16" s="75"/>
      <c r="M16" s="19" t="s">
        <v>245</v>
      </c>
      <c r="N16" s="19" t="s">
        <v>247</v>
      </c>
      <c r="O16" s="19"/>
      <c r="P16" s="19"/>
      <c r="Q16" s="89">
        <f>Q17+Q23+Q91+Q102</f>
        <v>247249</v>
      </c>
      <c r="R16" s="89"/>
      <c r="S16" s="56">
        <f>S17+S23+S91+S102</f>
        <v>248714.2</v>
      </c>
    </row>
    <row r="17" spans="2:19" ht="34.5" customHeight="1" x14ac:dyDescent="0.2">
      <c r="B17" s="18"/>
      <c r="C17" s="20"/>
      <c r="D17" s="88" t="s">
        <v>248</v>
      </c>
      <c r="E17" s="88"/>
      <c r="F17" s="88"/>
      <c r="G17" s="88"/>
      <c r="H17" s="88"/>
      <c r="I17" s="88"/>
      <c r="J17" s="88"/>
      <c r="K17" s="88"/>
      <c r="L17" s="88"/>
      <c r="M17" s="21" t="s">
        <v>245</v>
      </c>
      <c r="N17" s="21" t="s">
        <v>249</v>
      </c>
      <c r="O17" s="21"/>
      <c r="P17" s="21"/>
      <c r="Q17" s="90">
        <f>Q18</f>
        <v>2277.8000000000002</v>
      </c>
      <c r="R17" s="90"/>
      <c r="S17" s="57">
        <f>S18</f>
        <v>2277.8000000000002</v>
      </c>
    </row>
    <row r="18" spans="2:19" ht="33" customHeight="1" x14ac:dyDescent="0.2">
      <c r="B18" s="18"/>
      <c r="C18" s="20"/>
      <c r="D18" s="22"/>
      <c r="E18" s="91" t="s">
        <v>250</v>
      </c>
      <c r="F18" s="91"/>
      <c r="G18" s="91"/>
      <c r="H18" s="91"/>
      <c r="I18" s="91"/>
      <c r="J18" s="91"/>
      <c r="K18" s="91"/>
      <c r="L18" s="91"/>
      <c r="M18" s="23" t="s">
        <v>245</v>
      </c>
      <c r="N18" s="23" t="s">
        <v>249</v>
      </c>
      <c r="O18" s="23" t="s">
        <v>251</v>
      </c>
      <c r="P18" s="23"/>
      <c r="Q18" s="76">
        <f>Q19</f>
        <v>2277.8000000000002</v>
      </c>
      <c r="R18" s="76"/>
      <c r="S18" s="58">
        <f>S19</f>
        <v>2277.8000000000002</v>
      </c>
    </row>
    <row r="19" spans="2:19" ht="18" customHeight="1" x14ac:dyDescent="0.2">
      <c r="B19" s="18"/>
      <c r="C19" s="20"/>
      <c r="D19" s="22"/>
      <c r="E19" s="24"/>
      <c r="F19" s="25"/>
      <c r="G19" s="26"/>
      <c r="H19" s="94" t="s">
        <v>252</v>
      </c>
      <c r="I19" s="94"/>
      <c r="J19" s="94"/>
      <c r="K19" s="94"/>
      <c r="L19" s="94"/>
      <c r="M19" s="27" t="s">
        <v>245</v>
      </c>
      <c r="N19" s="27" t="s">
        <v>249</v>
      </c>
      <c r="O19" s="27" t="s">
        <v>253</v>
      </c>
      <c r="P19" s="27"/>
      <c r="Q19" s="145">
        <f>Q21+Q22+Q20</f>
        <v>2277.8000000000002</v>
      </c>
      <c r="R19" s="146"/>
      <c r="S19" s="59">
        <f>S21+S22+S20</f>
        <v>2277.8000000000002</v>
      </c>
    </row>
    <row r="20" spans="2:19" ht="16.5" customHeight="1" x14ac:dyDescent="0.2">
      <c r="B20" s="18"/>
      <c r="C20" s="20"/>
      <c r="D20" s="22"/>
      <c r="E20" s="24"/>
      <c r="F20" s="25"/>
      <c r="G20" s="26"/>
      <c r="H20" s="28"/>
      <c r="I20" s="72" t="s">
        <v>254</v>
      </c>
      <c r="J20" s="73"/>
      <c r="K20" s="73"/>
      <c r="L20" s="74"/>
      <c r="M20" s="17" t="s">
        <v>245</v>
      </c>
      <c r="N20" s="17" t="s">
        <v>249</v>
      </c>
      <c r="O20" s="17" t="s">
        <v>253</v>
      </c>
      <c r="P20" s="17" t="s">
        <v>255</v>
      </c>
      <c r="Q20" s="93">
        <v>1839.9</v>
      </c>
      <c r="R20" s="93"/>
      <c r="S20" s="60">
        <v>1839.9</v>
      </c>
    </row>
    <row r="21" spans="2:19" ht="33.75" customHeight="1" x14ac:dyDescent="0.2">
      <c r="B21" s="18"/>
      <c r="C21" s="20"/>
      <c r="D21" s="22"/>
      <c r="E21" s="24"/>
      <c r="F21" s="25"/>
      <c r="G21" s="26"/>
      <c r="H21" s="28"/>
      <c r="I21" s="72" t="s">
        <v>256</v>
      </c>
      <c r="J21" s="73"/>
      <c r="K21" s="73"/>
      <c r="L21" s="74"/>
      <c r="M21" s="17" t="s">
        <v>245</v>
      </c>
      <c r="N21" s="17" t="s">
        <v>249</v>
      </c>
      <c r="O21" s="17" t="s">
        <v>253</v>
      </c>
      <c r="P21" s="17" t="s">
        <v>257</v>
      </c>
      <c r="Q21" s="93">
        <v>40</v>
      </c>
      <c r="R21" s="93"/>
      <c r="S21" s="60">
        <v>40</v>
      </c>
    </row>
    <row r="22" spans="2:19" ht="34.5" customHeight="1" x14ac:dyDescent="0.2">
      <c r="B22" s="18"/>
      <c r="C22" s="20"/>
      <c r="D22" s="22"/>
      <c r="E22" s="24"/>
      <c r="F22" s="25"/>
      <c r="G22" s="26"/>
      <c r="H22" s="28"/>
      <c r="I22" s="72" t="s">
        <v>259</v>
      </c>
      <c r="J22" s="73"/>
      <c r="K22" s="73"/>
      <c r="L22" s="74"/>
      <c r="M22" s="17" t="s">
        <v>245</v>
      </c>
      <c r="N22" s="17" t="s">
        <v>249</v>
      </c>
      <c r="O22" s="17" t="s">
        <v>253</v>
      </c>
      <c r="P22" s="17" t="s">
        <v>260</v>
      </c>
      <c r="Q22" s="93">
        <v>397.9</v>
      </c>
      <c r="R22" s="93"/>
      <c r="S22" s="60">
        <v>397.9</v>
      </c>
    </row>
    <row r="23" spans="2:19" ht="33.75" customHeight="1" x14ac:dyDescent="0.2">
      <c r="B23" s="18"/>
      <c r="C23" s="20"/>
      <c r="D23" s="88" t="s">
        <v>262</v>
      </c>
      <c r="E23" s="88"/>
      <c r="F23" s="88"/>
      <c r="G23" s="88"/>
      <c r="H23" s="88"/>
      <c r="I23" s="88"/>
      <c r="J23" s="88"/>
      <c r="K23" s="88"/>
      <c r="L23" s="88"/>
      <c r="M23" s="21" t="s">
        <v>245</v>
      </c>
      <c r="N23" s="21" t="s">
        <v>263</v>
      </c>
      <c r="O23" s="21"/>
      <c r="P23" s="21"/>
      <c r="Q23" s="90">
        <f>Q24+Q31+Q40+Q53+Q81+Q46</f>
        <v>162200.40000000002</v>
      </c>
      <c r="R23" s="90"/>
      <c r="S23" s="57">
        <f>S24+S31+S40+S53+S81+S46</f>
        <v>163343.70000000001</v>
      </c>
    </row>
    <row r="24" spans="2:19" ht="34.5" customHeight="1" x14ac:dyDescent="0.2">
      <c r="B24" s="18"/>
      <c r="C24" s="20"/>
      <c r="D24" s="22"/>
      <c r="E24" s="91" t="s">
        <v>264</v>
      </c>
      <c r="F24" s="91"/>
      <c r="G24" s="91"/>
      <c r="H24" s="91"/>
      <c r="I24" s="91"/>
      <c r="J24" s="91"/>
      <c r="K24" s="91"/>
      <c r="L24" s="91"/>
      <c r="M24" s="23" t="s">
        <v>245</v>
      </c>
      <c r="N24" s="23" t="s">
        <v>263</v>
      </c>
      <c r="O24" s="23" t="s">
        <v>265</v>
      </c>
      <c r="P24" s="23"/>
      <c r="Q24" s="76">
        <f>Q25</f>
        <v>4945</v>
      </c>
      <c r="R24" s="76"/>
      <c r="S24" s="58">
        <f>S25</f>
        <v>4945</v>
      </c>
    </row>
    <row r="25" spans="2:19" ht="20.25" customHeight="1" x14ac:dyDescent="0.2">
      <c r="B25" s="18"/>
      <c r="C25" s="20"/>
      <c r="D25" s="22"/>
      <c r="E25" s="24"/>
      <c r="F25" s="99" t="s">
        <v>266</v>
      </c>
      <c r="G25" s="99"/>
      <c r="H25" s="99"/>
      <c r="I25" s="99"/>
      <c r="J25" s="99"/>
      <c r="K25" s="99"/>
      <c r="L25" s="99"/>
      <c r="M25" s="29" t="s">
        <v>245</v>
      </c>
      <c r="N25" s="29" t="s">
        <v>263</v>
      </c>
      <c r="O25" s="29" t="s">
        <v>267</v>
      </c>
      <c r="P25" s="29"/>
      <c r="Q25" s="95">
        <f>Q26</f>
        <v>4945</v>
      </c>
      <c r="R25" s="95"/>
      <c r="S25" s="61">
        <f>S26</f>
        <v>4945</v>
      </c>
    </row>
    <row r="26" spans="2:19" ht="48.75" customHeight="1" x14ac:dyDescent="0.2">
      <c r="B26" s="18"/>
      <c r="C26" s="20"/>
      <c r="D26" s="22"/>
      <c r="E26" s="24"/>
      <c r="F26" s="25"/>
      <c r="G26" s="100" t="s">
        <v>268</v>
      </c>
      <c r="H26" s="100"/>
      <c r="I26" s="100"/>
      <c r="J26" s="100"/>
      <c r="K26" s="100"/>
      <c r="L26" s="100"/>
      <c r="M26" s="30" t="s">
        <v>245</v>
      </c>
      <c r="N26" s="30" t="s">
        <v>263</v>
      </c>
      <c r="O26" s="30" t="s">
        <v>269</v>
      </c>
      <c r="P26" s="30"/>
      <c r="Q26" s="98">
        <f>Q27</f>
        <v>4945</v>
      </c>
      <c r="R26" s="98"/>
      <c r="S26" s="62">
        <f>S27</f>
        <v>4945</v>
      </c>
    </row>
    <row r="27" spans="2:19" ht="79.5" customHeight="1" x14ac:dyDescent="0.2">
      <c r="B27" s="18"/>
      <c r="C27" s="20"/>
      <c r="D27" s="22"/>
      <c r="E27" s="24"/>
      <c r="F27" s="25"/>
      <c r="G27" s="26"/>
      <c r="H27" s="94" t="s">
        <v>270</v>
      </c>
      <c r="I27" s="94"/>
      <c r="J27" s="94"/>
      <c r="K27" s="94"/>
      <c r="L27" s="94"/>
      <c r="M27" s="27" t="s">
        <v>245</v>
      </c>
      <c r="N27" s="27" t="s">
        <v>263</v>
      </c>
      <c r="O27" s="27" t="s">
        <v>271</v>
      </c>
      <c r="P27" s="27"/>
      <c r="Q27" s="92">
        <f>Q28+Q29+Q30</f>
        <v>4945</v>
      </c>
      <c r="R27" s="92"/>
      <c r="S27" s="59">
        <f>S28+S29+S30</f>
        <v>4945</v>
      </c>
    </row>
    <row r="28" spans="2:19" ht="21.75" customHeight="1" x14ac:dyDescent="0.2">
      <c r="B28" s="18"/>
      <c r="C28" s="20"/>
      <c r="D28" s="22"/>
      <c r="E28" s="24"/>
      <c r="F28" s="25"/>
      <c r="G28" s="26"/>
      <c r="H28" s="28"/>
      <c r="I28" s="72" t="s">
        <v>254</v>
      </c>
      <c r="J28" s="73"/>
      <c r="K28" s="73"/>
      <c r="L28" s="74"/>
      <c r="M28" s="17" t="s">
        <v>245</v>
      </c>
      <c r="N28" s="17" t="s">
        <v>263</v>
      </c>
      <c r="O28" s="17" t="s">
        <v>271</v>
      </c>
      <c r="P28" s="17" t="s">
        <v>255</v>
      </c>
      <c r="Q28" s="93">
        <v>2424.1999999999998</v>
      </c>
      <c r="R28" s="93"/>
      <c r="S28" s="60">
        <v>2424.1999999999998</v>
      </c>
    </row>
    <row r="29" spans="2:19" ht="34.5" customHeight="1" x14ac:dyDescent="0.2">
      <c r="B29" s="18"/>
      <c r="C29" s="20"/>
      <c r="D29" s="22"/>
      <c r="E29" s="24"/>
      <c r="F29" s="25"/>
      <c r="G29" s="26"/>
      <c r="H29" s="28"/>
      <c r="I29" s="72" t="s">
        <v>259</v>
      </c>
      <c r="J29" s="73"/>
      <c r="K29" s="73"/>
      <c r="L29" s="74"/>
      <c r="M29" s="17" t="s">
        <v>245</v>
      </c>
      <c r="N29" s="17" t="s">
        <v>263</v>
      </c>
      <c r="O29" s="17" t="s">
        <v>271</v>
      </c>
      <c r="P29" s="17" t="s">
        <v>260</v>
      </c>
      <c r="Q29" s="93">
        <v>731.8</v>
      </c>
      <c r="R29" s="93"/>
      <c r="S29" s="60">
        <v>731.8</v>
      </c>
    </row>
    <row r="30" spans="2:19" ht="18.75" customHeight="1" x14ac:dyDescent="0.2">
      <c r="B30" s="18"/>
      <c r="C30" s="20"/>
      <c r="D30" s="22"/>
      <c r="E30" s="24"/>
      <c r="F30" s="25"/>
      <c r="G30" s="26"/>
      <c r="H30" s="28"/>
      <c r="I30" s="72" t="s">
        <v>261</v>
      </c>
      <c r="J30" s="73"/>
      <c r="K30" s="73"/>
      <c r="L30" s="74"/>
      <c r="M30" s="17" t="s">
        <v>245</v>
      </c>
      <c r="N30" s="17" t="s">
        <v>263</v>
      </c>
      <c r="O30" s="17" t="s">
        <v>271</v>
      </c>
      <c r="P30" s="17" t="s">
        <v>273</v>
      </c>
      <c r="Q30" s="93">
        <v>1789</v>
      </c>
      <c r="R30" s="93"/>
      <c r="S30" s="60">
        <v>1789</v>
      </c>
    </row>
    <row r="31" spans="2:19" ht="30.75" customHeight="1" x14ac:dyDescent="0.2">
      <c r="B31" s="18"/>
      <c r="C31" s="20"/>
      <c r="D31" s="22"/>
      <c r="E31" s="91" t="s">
        <v>274</v>
      </c>
      <c r="F31" s="91"/>
      <c r="G31" s="91"/>
      <c r="H31" s="91"/>
      <c r="I31" s="91"/>
      <c r="J31" s="91"/>
      <c r="K31" s="91"/>
      <c r="L31" s="91"/>
      <c r="M31" s="23" t="s">
        <v>245</v>
      </c>
      <c r="N31" s="23" t="s">
        <v>263</v>
      </c>
      <c r="O31" s="23" t="s">
        <v>275</v>
      </c>
      <c r="P31" s="23"/>
      <c r="Q31" s="76">
        <f>Q32</f>
        <v>5992</v>
      </c>
      <c r="R31" s="76"/>
      <c r="S31" s="58">
        <f>S32</f>
        <v>6044</v>
      </c>
    </row>
    <row r="32" spans="2:19" ht="16.5" customHeight="1" x14ac:dyDescent="0.2">
      <c r="B32" s="18"/>
      <c r="C32" s="20"/>
      <c r="D32" s="22"/>
      <c r="E32" s="24"/>
      <c r="F32" s="99" t="s">
        <v>276</v>
      </c>
      <c r="G32" s="99"/>
      <c r="H32" s="99"/>
      <c r="I32" s="99"/>
      <c r="J32" s="99"/>
      <c r="K32" s="99"/>
      <c r="L32" s="99"/>
      <c r="M32" s="29" t="s">
        <v>245</v>
      </c>
      <c r="N32" s="29" t="s">
        <v>263</v>
      </c>
      <c r="O32" s="29" t="s">
        <v>277</v>
      </c>
      <c r="P32" s="29"/>
      <c r="Q32" s="95">
        <f>Q33</f>
        <v>5992</v>
      </c>
      <c r="R32" s="95"/>
      <c r="S32" s="61">
        <f>S33</f>
        <v>6044</v>
      </c>
    </row>
    <row r="33" spans="2:19" ht="31.5" customHeight="1" x14ac:dyDescent="0.2">
      <c r="B33" s="18"/>
      <c r="C33" s="20"/>
      <c r="D33" s="22"/>
      <c r="E33" s="24"/>
      <c r="F33" s="25"/>
      <c r="G33" s="100" t="s">
        <v>278</v>
      </c>
      <c r="H33" s="100"/>
      <c r="I33" s="100"/>
      <c r="J33" s="100"/>
      <c r="K33" s="100"/>
      <c r="L33" s="100"/>
      <c r="M33" s="30" t="s">
        <v>245</v>
      </c>
      <c r="N33" s="30" t="s">
        <v>263</v>
      </c>
      <c r="O33" s="30" t="s">
        <v>279</v>
      </c>
      <c r="P33" s="30"/>
      <c r="Q33" s="98">
        <f>Q34</f>
        <v>5992</v>
      </c>
      <c r="R33" s="98"/>
      <c r="S33" s="62">
        <f>S34</f>
        <v>6044</v>
      </c>
    </row>
    <row r="34" spans="2:19" ht="51" customHeight="1" x14ac:dyDescent="0.2">
      <c r="B34" s="18"/>
      <c r="C34" s="20"/>
      <c r="D34" s="22"/>
      <c r="E34" s="24"/>
      <c r="F34" s="25"/>
      <c r="G34" s="26"/>
      <c r="H34" s="94" t="s">
        <v>280</v>
      </c>
      <c r="I34" s="94"/>
      <c r="J34" s="94"/>
      <c r="K34" s="94"/>
      <c r="L34" s="94"/>
      <c r="M34" s="27" t="s">
        <v>245</v>
      </c>
      <c r="N34" s="27" t="s">
        <v>263</v>
      </c>
      <c r="O34" s="27" t="s">
        <v>281</v>
      </c>
      <c r="P34" s="27"/>
      <c r="Q34" s="92">
        <f>Q35+Q36+Q37+Q38+Q39</f>
        <v>5992</v>
      </c>
      <c r="R34" s="92"/>
      <c r="S34" s="59">
        <f>S35+S36+S37+S38+S39</f>
        <v>6044</v>
      </c>
    </row>
    <row r="35" spans="2:19" ht="19.5" customHeight="1" x14ac:dyDescent="0.2">
      <c r="B35" s="18"/>
      <c r="C35" s="20"/>
      <c r="D35" s="22"/>
      <c r="E35" s="24"/>
      <c r="F35" s="25"/>
      <c r="G35" s="26"/>
      <c r="H35" s="28"/>
      <c r="I35" s="72" t="s">
        <v>254</v>
      </c>
      <c r="J35" s="73"/>
      <c r="K35" s="73"/>
      <c r="L35" s="74"/>
      <c r="M35" s="17" t="s">
        <v>245</v>
      </c>
      <c r="N35" s="17" t="s">
        <v>263</v>
      </c>
      <c r="O35" s="17" t="s">
        <v>281</v>
      </c>
      <c r="P35" s="17" t="s">
        <v>255</v>
      </c>
      <c r="Q35" s="93">
        <v>3586.7</v>
      </c>
      <c r="R35" s="93"/>
      <c r="S35" s="60">
        <v>3586.7</v>
      </c>
    </row>
    <row r="36" spans="2:19" ht="33" customHeight="1" x14ac:dyDescent="0.2">
      <c r="B36" s="18"/>
      <c r="C36" s="20"/>
      <c r="D36" s="22"/>
      <c r="E36" s="24"/>
      <c r="F36" s="25"/>
      <c r="G36" s="26"/>
      <c r="H36" s="28"/>
      <c r="I36" s="72" t="s">
        <v>256</v>
      </c>
      <c r="J36" s="73"/>
      <c r="K36" s="73"/>
      <c r="L36" s="74"/>
      <c r="M36" s="17" t="s">
        <v>245</v>
      </c>
      <c r="N36" s="17" t="s">
        <v>263</v>
      </c>
      <c r="O36" s="17" t="s">
        <v>281</v>
      </c>
      <c r="P36" s="17" t="s">
        <v>257</v>
      </c>
      <c r="Q36" s="93">
        <v>10</v>
      </c>
      <c r="R36" s="93"/>
      <c r="S36" s="60">
        <v>10</v>
      </c>
    </row>
    <row r="37" spans="2:19" ht="34.5" customHeight="1" x14ac:dyDescent="0.2">
      <c r="B37" s="18"/>
      <c r="C37" s="20"/>
      <c r="D37" s="22"/>
      <c r="E37" s="24"/>
      <c r="F37" s="25"/>
      <c r="G37" s="26"/>
      <c r="H37" s="28"/>
      <c r="I37" s="72" t="s">
        <v>259</v>
      </c>
      <c r="J37" s="73"/>
      <c r="K37" s="73"/>
      <c r="L37" s="74"/>
      <c r="M37" s="17" t="s">
        <v>245</v>
      </c>
      <c r="N37" s="17" t="s">
        <v>263</v>
      </c>
      <c r="O37" s="17" t="s">
        <v>281</v>
      </c>
      <c r="P37" s="17" t="s">
        <v>260</v>
      </c>
      <c r="Q37" s="93">
        <v>1083.2</v>
      </c>
      <c r="R37" s="93"/>
      <c r="S37" s="60">
        <v>1083.2</v>
      </c>
    </row>
    <row r="38" spans="2:19" ht="34.5" customHeight="1" x14ac:dyDescent="0.2">
      <c r="B38" s="18"/>
      <c r="C38" s="20"/>
      <c r="D38" s="22"/>
      <c r="E38" s="24"/>
      <c r="F38" s="25"/>
      <c r="G38" s="26"/>
      <c r="H38" s="28"/>
      <c r="I38" s="72" t="s">
        <v>282</v>
      </c>
      <c r="J38" s="73"/>
      <c r="K38" s="73"/>
      <c r="L38" s="74"/>
      <c r="M38" s="17" t="s">
        <v>245</v>
      </c>
      <c r="N38" s="17" t="s">
        <v>263</v>
      </c>
      <c r="O38" s="17" t="s">
        <v>281</v>
      </c>
      <c r="P38" s="17" t="s">
        <v>283</v>
      </c>
      <c r="Q38" s="93">
        <v>952.1</v>
      </c>
      <c r="R38" s="93"/>
      <c r="S38" s="48">
        <v>984.1</v>
      </c>
    </row>
    <row r="39" spans="2:19" ht="15" customHeight="1" x14ac:dyDescent="0.2">
      <c r="B39" s="18"/>
      <c r="C39" s="20"/>
      <c r="D39" s="22"/>
      <c r="E39" s="24"/>
      <c r="F39" s="25"/>
      <c r="G39" s="26"/>
      <c r="H39" s="28"/>
      <c r="I39" s="72" t="s">
        <v>261</v>
      </c>
      <c r="J39" s="73"/>
      <c r="K39" s="73"/>
      <c r="L39" s="74"/>
      <c r="M39" s="17" t="s">
        <v>245</v>
      </c>
      <c r="N39" s="17" t="s">
        <v>263</v>
      </c>
      <c r="O39" s="17" t="s">
        <v>281</v>
      </c>
      <c r="P39" s="17" t="s">
        <v>273</v>
      </c>
      <c r="Q39" s="93">
        <v>360</v>
      </c>
      <c r="R39" s="93"/>
      <c r="S39" s="48">
        <v>380</v>
      </c>
    </row>
    <row r="40" spans="2:19" ht="30.75" customHeight="1" x14ac:dyDescent="0.2">
      <c r="B40" s="18"/>
      <c r="C40" s="20"/>
      <c r="D40" s="22"/>
      <c r="E40" s="91" t="s">
        <v>284</v>
      </c>
      <c r="F40" s="91"/>
      <c r="G40" s="91"/>
      <c r="H40" s="91"/>
      <c r="I40" s="91"/>
      <c r="J40" s="91"/>
      <c r="K40" s="91"/>
      <c r="L40" s="91"/>
      <c r="M40" s="23" t="s">
        <v>245</v>
      </c>
      <c r="N40" s="23" t="s">
        <v>263</v>
      </c>
      <c r="O40" s="23" t="s">
        <v>285</v>
      </c>
      <c r="P40" s="23"/>
      <c r="Q40" s="76">
        <f>Q41</f>
        <v>372.5</v>
      </c>
      <c r="R40" s="76"/>
      <c r="S40" s="58">
        <f>S41</f>
        <v>372.5</v>
      </c>
    </row>
    <row r="41" spans="2:19" ht="33" customHeight="1" x14ac:dyDescent="0.2">
      <c r="B41" s="18"/>
      <c r="C41" s="20"/>
      <c r="D41" s="22"/>
      <c r="E41" s="24"/>
      <c r="F41" s="99" t="s">
        <v>286</v>
      </c>
      <c r="G41" s="99"/>
      <c r="H41" s="99"/>
      <c r="I41" s="99"/>
      <c r="J41" s="99"/>
      <c r="K41" s="99"/>
      <c r="L41" s="99"/>
      <c r="M41" s="29" t="s">
        <v>245</v>
      </c>
      <c r="N41" s="29" t="s">
        <v>263</v>
      </c>
      <c r="O41" s="29" t="s">
        <v>287</v>
      </c>
      <c r="P41" s="29"/>
      <c r="Q41" s="95">
        <f>Q42</f>
        <v>372.5</v>
      </c>
      <c r="R41" s="95"/>
      <c r="S41" s="61">
        <f>S42</f>
        <v>372.5</v>
      </c>
    </row>
    <row r="42" spans="2:19" ht="45.75" customHeight="1" x14ac:dyDescent="0.2">
      <c r="B42" s="18"/>
      <c r="C42" s="20"/>
      <c r="D42" s="22"/>
      <c r="E42" s="24"/>
      <c r="F42" s="25"/>
      <c r="G42" s="100" t="s">
        <v>288</v>
      </c>
      <c r="H42" s="100"/>
      <c r="I42" s="100"/>
      <c r="J42" s="100"/>
      <c r="K42" s="100"/>
      <c r="L42" s="100"/>
      <c r="M42" s="30" t="s">
        <v>245</v>
      </c>
      <c r="N42" s="30" t="s">
        <v>263</v>
      </c>
      <c r="O42" s="30" t="s">
        <v>289</v>
      </c>
      <c r="P42" s="30"/>
      <c r="Q42" s="98">
        <f>Q43</f>
        <v>372.5</v>
      </c>
      <c r="R42" s="98"/>
      <c r="S42" s="62">
        <f>S43</f>
        <v>372.5</v>
      </c>
    </row>
    <row r="43" spans="2:19" ht="45.75" customHeight="1" x14ac:dyDescent="0.2">
      <c r="B43" s="18"/>
      <c r="C43" s="20"/>
      <c r="D43" s="22"/>
      <c r="E43" s="24"/>
      <c r="F43" s="25"/>
      <c r="G43" s="26"/>
      <c r="H43" s="94" t="s">
        <v>290</v>
      </c>
      <c r="I43" s="94"/>
      <c r="J43" s="94"/>
      <c r="K43" s="94"/>
      <c r="L43" s="94"/>
      <c r="M43" s="27" t="s">
        <v>245</v>
      </c>
      <c r="N43" s="27" t="s">
        <v>263</v>
      </c>
      <c r="O43" s="27" t="s">
        <v>291</v>
      </c>
      <c r="P43" s="27"/>
      <c r="Q43" s="92">
        <f>Q44+Q45</f>
        <v>372.5</v>
      </c>
      <c r="R43" s="92"/>
      <c r="S43" s="59">
        <f>S44+S45</f>
        <v>372.5</v>
      </c>
    </row>
    <row r="44" spans="2:19" ht="20.25" customHeight="1" x14ac:dyDescent="0.2">
      <c r="B44" s="18"/>
      <c r="C44" s="20"/>
      <c r="D44" s="22"/>
      <c r="E44" s="24"/>
      <c r="F44" s="25"/>
      <c r="G44" s="26"/>
      <c r="H44" s="28"/>
      <c r="I44" s="72" t="s">
        <v>254</v>
      </c>
      <c r="J44" s="73"/>
      <c r="K44" s="73"/>
      <c r="L44" s="74"/>
      <c r="M44" s="17" t="s">
        <v>245</v>
      </c>
      <c r="N44" s="17" t="s">
        <v>263</v>
      </c>
      <c r="O44" s="17" t="s">
        <v>291</v>
      </c>
      <c r="P44" s="17" t="s">
        <v>255</v>
      </c>
      <c r="Q44" s="93">
        <v>286.10000000000002</v>
      </c>
      <c r="R44" s="93"/>
      <c r="S44" s="60">
        <v>286.10000000000002</v>
      </c>
    </row>
    <row r="45" spans="2:19" ht="48.75" customHeight="1" x14ac:dyDescent="0.2">
      <c r="B45" s="18"/>
      <c r="C45" s="20"/>
      <c r="D45" s="22"/>
      <c r="E45" s="24"/>
      <c r="F45" s="25"/>
      <c r="G45" s="26"/>
      <c r="H45" s="28"/>
      <c r="I45" s="72" t="s">
        <v>259</v>
      </c>
      <c r="J45" s="73"/>
      <c r="K45" s="73"/>
      <c r="L45" s="74"/>
      <c r="M45" s="17" t="s">
        <v>245</v>
      </c>
      <c r="N45" s="17" t="s">
        <v>263</v>
      </c>
      <c r="O45" s="17" t="s">
        <v>291</v>
      </c>
      <c r="P45" s="17" t="s">
        <v>260</v>
      </c>
      <c r="Q45" s="93">
        <v>86.4</v>
      </c>
      <c r="R45" s="93"/>
      <c r="S45" s="60">
        <v>86.4</v>
      </c>
    </row>
    <row r="46" spans="2:19" ht="34.5" customHeight="1" x14ac:dyDescent="0.2">
      <c r="B46" s="18"/>
      <c r="C46" s="20"/>
      <c r="D46" s="22"/>
      <c r="E46" s="24"/>
      <c r="F46" s="25"/>
      <c r="G46" s="26"/>
      <c r="H46" s="28"/>
      <c r="I46" s="46"/>
      <c r="J46" s="47"/>
      <c r="K46" s="107" t="s">
        <v>578</v>
      </c>
      <c r="L46" s="108"/>
      <c r="M46" s="17" t="s">
        <v>245</v>
      </c>
      <c r="N46" s="17" t="s">
        <v>263</v>
      </c>
      <c r="O46" s="23">
        <v>1000000000</v>
      </c>
      <c r="P46" s="17"/>
      <c r="Q46" s="109">
        <f>Q47</f>
        <v>540</v>
      </c>
      <c r="R46" s="110"/>
      <c r="S46" s="60">
        <f>S47</f>
        <v>540</v>
      </c>
    </row>
    <row r="47" spans="2:19" ht="34.5" customHeight="1" x14ac:dyDescent="0.2">
      <c r="B47" s="18"/>
      <c r="C47" s="20"/>
      <c r="D47" s="22"/>
      <c r="E47" s="24"/>
      <c r="F47" s="25"/>
      <c r="G47" s="26"/>
      <c r="H47" s="28"/>
      <c r="I47" s="46"/>
      <c r="J47" s="47"/>
      <c r="K47" s="107" t="s">
        <v>580</v>
      </c>
      <c r="L47" s="108"/>
      <c r="M47" s="17" t="s">
        <v>245</v>
      </c>
      <c r="N47" s="17" t="s">
        <v>263</v>
      </c>
      <c r="O47" s="23">
        <v>1020000000</v>
      </c>
      <c r="P47" s="17"/>
      <c r="Q47" s="109">
        <f>Q48</f>
        <v>540</v>
      </c>
      <c r="R47" s="110"/>
      <c r="S47" s="60">
        <f>S48</f>
        <v>540</v>
      </c>
    </row>
    <row r="48" spans="2:19" ht="34.5" customHeight="1" x14ac:dyDescent="0.2">
      <c r="B48" s="18"/>
      <c r="C48" s="20"/>
      <c r="D48" s="22"/>
      <c r="E48" s="24"/>
      <c r="F48" s="25"/>
      <c r="G48" s="26"/>
      <c r="H48" s="28"/>
      <c r="I48" s="46"/>
      <c r="J48" s="47"/>
      <c r="K48" s="107" t="s">
        <v>590</v>
      </c>
      <c r="L48" s="108"/>
      <c r="M48" s="17" t="s">
        <v>245</v>
      </c>
      <c r="N48" s="17" t="s">
        <v>263</v>
      </c>
      <c r="O48" s="23">
        <v>1020200000</v>
      </c>
      <c r="P48" s="17"/>
      <c r="Q48" s="109">
        <f>Q49</f>
        <v>540</v>
      </c>
      <c r="R48" s="110"/>
      <c r="S48" s="60">
        <f>S49</f>
        <v>540</v>
      </c>
    </row>
    <row r="49" spans="2:19" ht="49.5" customHeight="1" x14ac:dyDescent="0.2">
      <c r="B49" s="18"/>
      <c r="C49" s="20"/>
      <c r="D49" s="22"/>
      <c r="E49" s="24"/>
      <c r="F49" s="25"/>
      <c r="G49" s="26"/>
      <c r="H49" s="28"/>
      <c r="I49" s="46"/>
      <c r="J49" s="47"/>
      <c r="K49" s="107" t="s">
        <v>258</v>
      </c>
      <c r="L49" s="108"/>
      <c r="M49" s="17" t="s">
        <v>245</v>
      </c>
      <c r="N49" s="17" t="s">
        <v>263</v>
      </c>
      <c r="O49" s="23">
        <v>1020262670</v>
      </c>
      <c r="P49" s="17"/>
      <c r="Q49" s="109">
        <f>Q50+Q51+Q52</f>
        <v>540</v>
      </c>
      <c r="R49" s="110"/>
      <c r="S49" s="60">
        <f>S50+S51+S52</f>
        <v>540</v>
      </c>
    </row>
    <row r="50" spans="2:19" ht="21" customHeight="1" x14ac:dyDescent="0.2">
      <c r="B50" s="18"/>
      <c r="C50" s="20"/>
      <c r="D50" s="22"/>
      <c r="E50" s="24"/>
      <c r="F50" s="25"/>
      <c r="G50" s="26"/>
      <c r="H50" s="28"/>
      <c r="I50" s="46"/>
      <c r="J50" s="47"/>
      <c r="K50" s="107" t="s">
        <v>254</v>
      </c>
      <c r="L50" s="108"/>
      <c r="M50" s="17" t="s">
        <v>245</v>
      </c>
      <c r="N50" s="17" t="s">
        <v>263</v>
      </c>
      <c r="O50" s="23">
        <v>1020262670</v>
      </c>
      <c r="P50" s="17">
        <v>121</v>
      </c>
      <c r="Q50" s="109">
        <v>394</v>
      </c>
      <c r="R50" s="110"/>
      <c r="S50" s="60">
        <v>394</v>
      </c>
    </row>
    <row r="51" spans="2:19" ht="46.5" customHeight="1" x14ac:dyDescent="0.2">
      <c r="B51" s="18"/>
      <c r="C51" s="20"/>
      <c r="D51" s="22"/>
      <c r="E51" s="24"/>
      <c r="F51" s="25"/>
      <c r="G51" s="26"/>
      <c r="H51" s="28"/>
      <c r="I51" s="46"/>
      <c r="J51" s="47"/>
      <c r="K51" s="107" t="s">
        <v>259</v>
      </c>
      <c r="L51" s="108"/>
      <c r="M51" s="17" t="s">
        <v>245</v>
      </c>
      <c r="N51" s="17" t="s">
        <v>263</v>
      </c>
      <c r="O51" s="23">
        <v>1020262670</v>
      </c>
      <c r="P51" s="17">
        <v>129</v>
      </c>
      <c r="Q51" s="109">
        <v>119</v>
      </c>
      <c r="R51" s="110"/>
      <c r="S51" s="60">
        <v>119</v>
      </c>
    </row>
    <row r="52" spans="2:19" ht="21" customHeight="1" x14ac:dyDescent="0.2">
      <c r="B52" s="18"/>
      <c r="C52" s="20"/>
      <c r="D52" s="22"/>
      <c r="E52" s="24"/>
      <c r="F52" s="25"/>
      <c r="G52" s="26"/>
      <c r="H52" s="28"/>
      <c r="I52" s="46"/>
      <c r="J52" s="47"/>
      <c r="K52" s="107" t="s">
        <v>261</v>
      </c>
      <c r="L52" s="108"/>
      <c r="M52" s="17" t="s">
        <v>245</v>
      </c>
      <c r="N52" s="17" t="s">
        <v>263</v>
      </c>
      <c r="O52" s="23">
        <v>1020262670</v>
      </c>
      <c r="P52" s="17">
        <v>244</v>
      </c>
      <c r="Q52" s="109">
        <v>27</v>
      </c>
      <c r="R52" s="110"/>
      <c r="S52" s="60">
        <v>27</v>
      </c>
    </row>
    <row r="53" spans="2:19" ht="34.5" customHeight="1" x14ac:dyDescent="0.2">
      <c r="B53" s="18"/>
      <c r="C53" s="20"/>
      <c r="D53" s="22"/>
      <c r="E53" s="91" t="s">
        <v>292</v>
      </c>
      <c r="F53" s="91"/>
      <c r="G53" s="91"/>
      <c r="H53" s="91"/>
      <c r="I53" s="91"/>
      <c r="J53" s="91"/>
      <c r="K53" s="91"/>
      <c r="L53" s="91"/>
      <c r="M53" s="23" t="s">
        <v>245</v>
      </c>
      <c r="N53" s="23" t="s">
        <v>263</v>
      </c>
      <c r="O53" s="23" t="s">
        <v>293</v>
      </c>
      <c r="P53" s="23"/>
      <c r="Q53" s="76">
        <f>Q54+Q60+Q68</f>
        <v>147250.90000000002</v>
      </c>
      <c r="R53" s="76"/>
      <c r="S53" s="58">
        <f>S54+S60+S68</f>
        <v>148242.20000000001</v>
      </c>
    </row>
    <row r="54" spans="2:19" ht="19.5" customHeight="1" x14ac:dyDescent="0.2">
      <c r="B54" s="18"/>
      <c r="C54" s="20"/>
      <c r="D54" s="22"/>
      <c r="E54" s="24"/>
      <c r="F54" s="99" t="s">
        <v>294</v>
      </c>
      <c r="G54" s="99"/>
      <c r="H54" s="99"/>
      <c r="I54" s="99"/>
      <c r="J54" s="99"/>
      <c r="K54" s="99"/>
      <c r="L54" s="99"/>
      <c r="M54" s="29" t="s">
        <v>245</v>
      </c>
      <c r="N54" s="29" t="s">
        <v>263</v>
      </c>
      <c r="O54" s="29" t="s">
        <v>295</v>
      </c>
      <c r="P54" s="29"/>
      <c r="Q54" s="95">
        <f>Q55</f>
        <v>350</v>
      </c>
      <c r="R54" s="95"/>
      <c r="S54" s="61">
        <f>S55</f>
        <v>350</v>
      </c>
    </row>
    <row r="55" spans="2:19" ht="33.75" customHeight="1" x14ac:dyDescent="0.2">
      <c r="B55" s="18"/>
      <c r="C55" s="20"/>
      <c r="D55" s="22"/>
      <c r="E55" s="24"/>
      <c r="F55" s="25"/>
      <c r="G55" s="100" t="s">
        <v>296</v>
      </c>
      <c r="H55" s="100"/>
      <c r="I55" s="100"/>
      <c r="J55" s="100"/>
      <c r="K55" s="100"/>
      <c r="L55" s="100"/>
      <c r="M55" s="30" t="s">
        <v>245</v>
      </c>
      <c r="N55" s="30" t="s">
        <v>263</v>
      </c>
      <c r="O55" s="30" t="s">
        <v>297</v>
      </c>
      <c r="P55" s="30"/>
      <c r="Q55" s="98">
        <f>Q56+Q58</f>
        <v>350</v>
      </c>
      <c r="R55" s="98"/>
      <c r="S55" s="62">
        <f>S56+S58</f>
        <v>350</v>
      </c>
    </row>
    <row r="56" spans="2:19" ht="66" customHeight="1" x14ac:dyDescent="0.2">
      <c r="B56" s="18"/>
      <c r="C56" s="20"/>
      <c r="D56" s="22"/>
      <c r="E56" s="24"/>
      <c r="F56" s="25"/>
      <c r="G56" s="26"/>
      <c r="H56" s="94" t="s">
        <v>298</v>
      </c>
      <c r="I56" s="94"/>
      <c r="J56" s="94"/>
      <c r="K56" s="94"/>
      <c r="L56" s="94"/>
      <c r="M56" s="27" t="s">
        <v>245</v>
      </c>
      <c r="N56" s="27" t="s">
        <v>263</v>
      </c>
      <c r="O56" s="27" t="s">
        <v>299</v>
      </c>
      <c r="P56" s="27"/>
      <c r="Q56" s="92">
        <f>Q57</f>
        <v>300</v>
      </c>
      <c r="R56" s="92"/>
      <c r="S56" s="59">
        <f>S57</f>
        <v>300</v>
      </c>
    </row>
    <row r="57" spans="2:19" ht="19.5" customHeight="1" x14ac:dyDescent="0.2">
      <c r="B57" s="18"/>
      <c r="C57" s="20"/>
      <c r="D57" s="22"/>
      <c r="E57" s="24"/>
      <c r="F57" s="25"/>
      <c r="G57" s="26"/>
      <c r="H57" s="28"/>
      <c r="I57" s="72" t="s">
        <v>261</v>
      </c>
      <c r="J57" s="73"/>
      <c r="K57" s="73"/>
      <c r="L57" s="74"/>
      <c r="M57" s="17" t="s">
        <v>245</v>
      </c>
      <c r="N57" s="17" t="s">
        <v>263</v>
      </c>
      <c r="O57" s="17" t="s">
        <v>299</v>
      </c>
      <c r="P57" s="17" t="s">
        <v>273</v>
      </c>
      <c r="Q57" s="93">
        <v>300</v>
      </c>
      <c r="R57" s="93"/>
      <c r="S57" s="60">
        <v>300</v>
      </c>
    </row>
    <row r="58" spans="2:19" ht="34.5" customHeight="1" x14ac:dyDescent="0.2">
      <c r="B58" s="18"/>
      <c r="C58" s="20"/>
      <c r="D58" s="22"/>
      <c r="E58" s="24"/>
      <c r="F58" s="25"/>
      <c r="G58" s="26"/>
      <c r="H58" s="94" t="s">
        <v>300</v>
      </c>
      <c r="I58" s="94"/>
      <c r="J58" s="94"/>
      <c r="K58" s="94"/>
      <c r="L58" s="94"/>
      <c r="M58" s="27" t="s">
        <v>245</v>
      </c>
      <c r="N58" s="27" t="s">
        <v>263</v>
      </c>
      <c r="O58" s="27" t="s">
        <v>301</v>
      </c>
      <c r="P58" s="27"/>
      <c r="Q58" s="92">
        <f>Q59</f>
        <v>50</v>
      </c>
      <c r="R58" s="92"/>
      <c r="S58" s="59">
        <f>S59</f>
        <v>50</v>
      </c>
    </row>
    <row r="59" spans="2:19" ht="21.75" customHeight="1" x14ac:dyDescent="0.2">
      <c r="B59" s="18"/>
      <c r="C59" s="20"/>
      <c r="D59" s="22"/>
      <c r="E59" s="24"/>
      <c r="F59" s="25"/>
      <c r="G59" s="26"/>
      <c r="H59" s="28"/>
      <c r="I59" s="72" t="s">
        <v>261</v>
      </c>
      <c r="J59" s="73"/>
      <c r="K59" s="73"/>
      <c r="L59" s="74"/>
      <c r="M59" s="17" t="s">
        <v>245</v>
      </c>
      <c r="N59" s="17" t="s">
        <v>263</v>
      </c>
      <c r="O59" s="17" t="s">
        <v>301</v>
      </c>
      <c r="P59" s="17" t="s">
        <v>273</v>
      </c>
      <c r="Q59" s="93">
        <v>50</v>
      </c>
      <c r="R59" s="93"/>
      <c r="S59" s="60">
        <v>50</v>
      </c>
    </row>
    <row r="60" spans="2:19" ht="28.5" customHeight="1" x14ac:dyDescent="0.2">
      <c r="B60" s="18"/>
      <c r="C60" s="20"/>
      <c r="D60" s="22"/>
      <c r="E60" s="24"/>
      <c r="F60" s="99" t="s">
        <v>302</v>
      </c>
      <c r="G60" s="99"/>
      <c r="H60" s="99"/>
      <c r="I60" s="99"/>
      <c r="J60" s="99"/>
      <c r="K60" s="99"/>
      <c r="L60" s="99"/>
      <c r="M60" s="29" t="s">
        <v>245</v>
      </c>
      <c r="N60" s="29" t="s">
        <v>263</v>
      </c>
      <c r="O60" s="29" t="s">
        <v>303</v>
      </c>
      <c r="P60" s="29"/>
      <c r="Q60" s="95">
        <f>Q61</f>
        <v>5534</v>
      </c>
      <c r="R60" s="95"/>
      <c r="S60" s="61">
        <f>S61</f>
        <v>5542</v>
      </c>
    </row>
    <row r="61" spans="2:19" ht="65.25" customHeight="1" x14ac:dyDescent="0.2">
      <c r="B61" s="18"/>
      <c r="C61" s="20"/>
      <c r="D61" s="22"/>
      <c r="E61" s="24"/>
      <c r="F61" s="25"/>
      <c r="G61" s="100" t="s">
        <v>304</v>
      </c>
      <c r="H61" s="100"/>
      <c r="I61" s="100"/>
      <c r="J61" s="100"/>
      <c r="K61" s="100"/>
      <c r="L61" s="100"/>
      <c r="M61" s="30" t="s">
        <v>245</v>
      </c>
      <c r="N61" s="30" t="s">
        <v>263</v>
      </c>
      <c r="O61" s="30" t="s">
        <v>305</v>
      </c>
      <c r="P61" s="30"/>
      <c r="Q61" s="98">
        <f>Q62</f>
        <v>5534</v>
      </c>
      <c r="R61" s="98"/>
      <c r="S61" s="62">
        <f>S62</f>
        <v>5542</v>
      </c>
    </row>
    <row r="62" spans="2:19" ht="65.25" customHeight="1" x14ac:dyDescent="0.2">
      <c r="B62" s="18"/>
      <c r="C62" s="20"/>
      <c r="D62" s="22"/>
      <c r="E62" s="24"/>
      <c r="F62" s="25"/>
      <c r="G62" s="26"/>
      <c r="H62" s="94" t="s">
        <v>306</v>
      </c>
      <c r="I62" s="94"/>
      <c r="J62" s="94"/>
      <c r="K62" s="94"/>
      <c r="L62" s="94"/>
      <c r="M62" s="27" t="s">
        <v>245</v>
      </c>
      <c r="N62" s="27" t="s">
        <v>263</v>
      </c>
      <c r="O62" s="27" t="s">
        <v>307</v>
      </c>
      <c r="P62" s="27"/>
      <c r="Q62" s="92">
        <f>Q63+Q64+Q65+Q67+Q66</f>
        <v>5534</v>
      </c>
      <c r="R62" s="92"/>
      <c r="S62" s="59">
        <f>S63+S64+S65+S67+S66</f>
        <v>5542</v>
      </c>
    </row>
    <row r="63" spans="2:19" ht="18.75" customHeight="1" x14ac:dyDescent="0.2">
      <c r="B63" s="18"/>
      <c r="C63" s="20"/>
      <c r="D63" s="22"/>
      <c r="E63" s="24"/>
      <c r="F63" s="25"/>
      <c r="G63" s="26"/>
      <c r="H63" s="28"/>
      <c r="I63" s="72" t="s">
        <v>254</v>
      </c>
      <c r="J63" s="73"/>
      <c r="K63" s="73"/>
      <c r="L63" s="74"/>
      <c r="M63" s="17" t="s">
        <v>245</v>
      </c>
      <c r="N63" s="17" t="s">
        <v>263</v>
      </c>
      <c r="O63" s="17" t="s">
        <v>307</v>
      </c>
      <c r="P63" s="17" t="s">
        <v>255</v>
      </c>
      <c r="Q63" s="93">
        <v>3765.8</v>
      </c>
      <c r="R63" s="93"/>
      <c r="S63" s="48">
        <v>3765.8</v>
      </c>
    </row>
    <row r="64" spans="2:19" ht="32.25" customHeight="1" x14ac:dyDescent="0.2">
      <c r="B64" s="18"/>
      <c r="C64" s="20"/>
      <c r="D64" s="22"/>
      <c r="E64" s="24"/>
      <c r="F64" s="25"/>
      <c r="G64" s="26"/>
      <c r="H64" s="28"/>
      <c r="I64" s="72" t="s">
        <v>256</v>
      </c>
      <c r="J64" s="73"/>
      <c r="K64" s="73"/>
      <c r="L64" s="74"/>
      <c r="M64" s="17" t="s">
        <v>245</v>
      </c>
      <c r="N64" s="17" t="s">
        <v>263</v>
      </c>
      <c r="O64" s="17" t="s">
        <v>307</v>
      </c>
      <c r="P64" s="17" t="s">
        <v>257</v>
      </c>
      <c r="Q64" s="93">
        <v>5</v>
      </c>
      <c r="R64" s="93"/>
      <c r="S64" s="48">
        <v>5</v>
      </c>
    </row>
    <row r="65" spans="2:19" ht="48" customHeight="1" x14ac:dyDescent="0.2">
      <c r="B65" s="18"/>
      <c r="C65" s="20"/>
      <c r="D65" s="22"/>
      <c r="E65" s="24"/>
      <c r="F65" s="25"/>
      <c r="G65" s="26"/>
      <c r="H65" s="28"/>
      <c r="I65" s="72" t="s">
        <v>259</v>
      </c>
      <c r="J65" s="73"/>
      <c r="K65" s="73"/>
      <c r="L65" s="74"/>
      <c r="M65" s="17" t="s">
        <v>245</v>
      </c>
      <c r="N65" s="17" t="s">
        <v>263</v>
      </c>
      <c r="O65" s="17" t="s">
        <v>307</v>
      </c>
      <c r="P65" s="17" t="s">
        <v>260</v>
      </c>
      <c r="Q65" s="93">
        <v>1137.3</v>
      </c>
      <c r="R65" s="93"/>
      <c r="S65" s="48">
        <v>1137.3</v>
      </c>
    </row>
    <row r="66" spans="2:19" ht="32.25" customHeight="1" x14ac:dyDescent="0.2">
      <c r="B66" s="18"/>
      <c r="C66" s="20"/>
      <c r="D66" s="22"/>
      <c r="E66" s="24"/>
      <c r="F66" s="25"/>
      <c r="G66" s="26"/>
      <c r="H66" s="28"/>
      <c r="I66" s="46"/>
      <c r="J66" s="47"/>
      <c r="K66" s="107" t="s">
        <v>282</v>
      </c>
      <c r="L66" s="108"/>
      <c r="M66" s="17" t="s">
        <v>245</v>
      </c>
      <c r="N66" s="17" t="s">
        <v>263</v>
      </c>
      <c r="O66" s="17" t="s">
        <v>307</v>
      </c>
      <c r="P66" s="17">
        <v>242</v>
      </c>
      <c r="Q66" s="109">
        <v>108.5</v>
      </c>
      <c r="R66" s="110"/>
      <c r="S66" s="48">
        <v>108.5</v>
      </c>
    </row>
    <row r="67" spans="2:19" ht="15.75" customHeight="1" x14ac:dyDescent="0.2">
      <c r="B67" s="18"/>
      <c r="C67" s="20"/>
      <c r="D67" s="22"/>
      <c r="E67" s="24"/>
      <c r="F67" s="25"/>
      <c r="G67" s="26"/>
      <c r="H67" s="28"/>
      <c r="I67" s="72" t="s">
        <v>261</v>
      </c>
      <c r="J67" s="73"/>
      <c r="K67" s="73"/>
      <c r="L67" s="74"/>
      <c r="M67" s="17" t="s">
        <v>245</v>
      </c>
      <c r="N67" s="17" t="s">
        <v>263</v>
      </c>
      <c r="O67" s="17" t="s">
        <v>307</v>
      </c>
      <c r="P67" s="17" t="s">
        <v>273</v>
      </c>
      <c r="Q67" s="93">
        <v>517.4</v>
      </c>
      <c r="R67" s="93"/>
      <c r="S67" s="48">
        <v>525.4</v>
      </c>
    </row>
    <row r="68" spans="2:19" ht="18" customHeight="1" x14ac:dyDescent="0.2">
      <c r="B68" s="18"/>
      <c r="C68" s="20"/>
      <c r="D68" s="22"/>
      <c r="E68" s="24"/>
      <c r="F68" s="99" t="s">
        <v>308</v>
      </c>
      <c r="G68" s="99"/>
      <c r="H68" s="99"/>
      <c r="I68" s="99"/>
      <c r="J68" s="99"/>
      <c r="K68" s="99"/>
      <c r="L68" s="99"/>
      <c r="M68" s="29" t="s">
        <v>245</v>
      </c>
      <c r="N68" s="29" t="s">
        <v>263</v>
      </c>
      <c r="O68" s="29" t="s">
        <v>309</v>
      </c>
      <c r="P68" s="29"/>
      <c r="Q68" s="95">
        <f>Q69</f>
        <v>141366.90000000002</v>
      </c>
      <c r="R68" s="95"/>
      <c r="S68" s="61">
        <f>S69</f>
        <v>142350.20000000001</v>
      </c>
    </row>
    <row r="69" spans="2:19" ht="32.25" customHeight="1" x14ac:dyDescent="0.2">
      <c r="B69" s="18"/>
      <c r="C69" s="20"/>
      <c r="D69" s="22"/>
      <c r="E69" s="24"/>
      <c r="F69" s="25"/>
      <c r="G69" s="100" t="s">
        <v>310</v>
      </c>
      <c r="H69" s="100"/>
      <c r="I69" s="100"/>
      <c r="J69" s="100"/>
      <c r="K69" s="100"/>
      <c r="L69" s="100"/>
      <c r="M69" s="30" t="s">
        <v>245</v>
      </c>
      <c r="N69" s="30" t="s">
        <v>263</v>
      </c>
      <c r="O69" s="30" t="s">
        <v>311</v>
      </c>
      <c r="P69" s="30"/>
      <c r="Q69" s="98">
        <f>Q70+Q77</f>
        <v>141366.90000000002</v>
      </c>
      <c r="R69" s="98"/>
      <c r="S69" s="62">
        <f>S70+S77</f>
        <v>142350.20000000001</v>
      </c>
    </row>
    <row r="70" spans="2:19" ht="17.25" customHeight="1" x14ac:dyDescent="0.2">
      <c r="B70" s="18"/>
      <c r="C70" s="20"/>
      <c r="D70" s="22"/>
      <c r="E70" s="24"/>
      <c r="F70" s="25"/>
      <c r="G70" s="26"/>
      <c r="H70" s="94" t="s">
        <v>312</v>
      </c>
      <c r="I70" s="94"/>
      <c r="J70" s="94"/>
      <c r="K70" s="94"/>
      <c r="L70" s="94"/>
      <c r="M70" s="27" t="s">
        <v>245</v>
      </c>
      <c r="N70" s="27" t="s">
        <v>263</v>
      </c>
      <c r="O70" s="27" t="s">
        <v>313</v>
      </c>
      <c r="P70" s="27"/>
      <c r="Q70" s="92">
        <f>Q71+Q72+Q73+Q74+Q75+Q76</f>
        <v>136454.90000000002</v>
      </c>
      <c r="R70" s="92"/>
      <c r="S70" s="59">
        <f>S71+S72+S73+S74+S75+S76</f>
        <v>137438.20000000001</v>
      </c>
    </row>
    <row r="71" spans="2:19" ht="18.75" customHeight="1" x14ac:dyDescent="0.2">
      <c r="B71" s="18"/>
      <c r="C71" s="20"/>
      <c r="D71" s="22"/>
      <c r="E71" s="24"/>
      <c r="F71" s="25"/>
      <c r="G71" s="26"/>
      <c r="H71" s="28"/>
      <c r="I71" s="72" t="s">
        <v>254</v>
      </c>
      <c r="J71" s="73"/>
      <c r="K71" s="73"/>
      <c r="L71" s="74"/>
      <c r="M71" s="17" t="s">
        <v>245</v>
      </c>
      <c r="N71" s="17" t="s">
        <v>263</v>
      </c>
      <c r="O71" s="17" t="s">
        <v>313</v>
      </c>
      <c r="P71" s="17" t="s">
        <v>255</v>
      </c>
      <c r="Q71" s="93">
        <v>90799.3</v>
      </c>
      <c r="R71" s="93"/>
      <c r="S71" s="48">
        <v>90799.3</v>
      </c>
    </row>
    <row r="72" spans="2:19" ht="33.75" customHeight="1" x14ac:dyDescent="0.2">
      <c r="B72" s="18"/>
      <c r="C72" s="20"/>
      <c r="D72" s="22"/>
      <c r="E72" s="24"/>
      <c r="F72" s="25"/>
      <c r="G72" s="26"/>
      <c r="H72" s="28"/>
      <c r="I72" s="72" t="s">
        <v>256</v>
      </c>
      <c r="J72" s="73"/>
      <c r="K72" s="73"/>
      <c r="L72" s="74"/>
      <c r="M72" s="17" t="s">
        <v>245</v>
      </c>
      <c r="N72" s="17" t="s">
        <v>263</v>
      </c>
      <c r="O72" s="17" t="s">
        <v>313</v>
      </c>
      <c r="P72" s="17" t="s">
        <v>257</v>
      </c>
      <c r="Q72" s="93">
        <v>165</v>
      </c>
      <c r="R72" s="93"/>
      <c r="S72" s="48">
        <v>165</v>
      </c>
    </row>
    <row r="73" spans="2:19" ht="32.25" customHeight="1" x14ac:dyDescent="0.2">
      <c r="B73" s="18"/>
      <c r="C73" s="20"/>
      <c r="D73" s="22"/>
      <c r="E73" s="24"/>
      <c r="F73" s="25"/>
      <c r="G73" s="26"/>
      <c r="H73" s="28"/>
      <c r="I73" s="72" t="s">
        <v>259</v>
      </c>
      <c r="J73" s="73"/>
      <c r="K73" s="73"/>
      <c r="L73" s="74"/>
      <c r="M73" s="17" t="s">
        <v>245</v>
      </c>
      <c r="N73" s="17" t="s">
        <v>263</v>
      </c>
      <c r="O73" s="17" t="s">
        <v>313</v>
      </c>
      <c r="P73" s="17" t="s">
        <v>260</v>
      </c>
      <c r="Q73" s="93">
        <v>27421.4</v>
      </c>
      <c r="R73" s="93"/>
      <c r="S73" s="48">
        <v>27421.4</v>
      </c>
    </row>
    <row r="74" spans="2:19" ht="15" customHeight="1" x14ac:dyDescent="0.2">
      <c r="B74" s="18"/>
      <c r="C74" s="20"/>
      <c r="D74" s="22"/>
      <c r="E74" s="24"/>
      <c r="F74" s="25"/>
      <c r="G74" s="26"/>
      <c r="H74" s="28"/>
      <c r="I74" s="72" t="s">
        <v>261</v>
      </c>
      <c r="J74" s="73"/>
      <c r="K74" s="73"/>
      <c r="L74" s="74"/>
      <c r="M74" s="17" t="s">
        <v>245</v>
      </c>
      <c r="N74" s="17" t="s">
        <v>263</v>
      </c>
      <c r="O74" s="17" t="s">
        <v>313</v>
      </c>
      <c r="P74" s="17" t="s">
        <v>273</v>
      </c>
      <c r="Q74" s="93">
        <v>16795.5</v>
      </c>
      <c r="R74" s="93"/>
      <c r="S74" s="48">
        <v>17778.8</v>
      </c>
    </row>
    <row r="75" spans="2:19" ht="15" customHeight="1" x14ac:dyDescent="0.2">
      <c r="B75" s="18"/>
      <c r="C75" s="20"/>
      <c r="D75" s="22"/>
      <c r="E75" s="24"/>
      <c r="F75" s="25"/>
      <c r="G75" s="26"/>
      <c r="H75" s="28"/>
      <c r="I75" s="72" t="s">
        <v>314</v>
      </c>
      <c r="J75" s="73"/>
      <c r="K75" s="73"/>
      <c r="L75" s="74"/>
      <c r="M75" s="17" t="s">
        <v>245</v>
      </c>
      <c r="N75" s="17" t="s">
        <v>263</v>
      </c>
      <c r="O75" s="17" t="s">
        <v>313</v>
      </c>
      <c r="P75" s="17" t="s">
        <v>315</v>
      </c>
      <c r="Q75" s="93">
        <v>853.7</v>
      </c>
      <c r="R75" s="93"/>
      <c r="S75" s="48">
        <v>853.7</v>
      </c>
    </row>
    <row r="76" spans="2:19" ht="15" customHeight="1" x14ac:dyDescent="0.2">
      <c r="B76" s="18"/>
      <c r="C76" s="20"/>
      <c r="D76" s="22"/>
      <c r="E76" s="24"/>
      <c r="F76" s="25"/>
      <c r="G76" s="26"/>
      <c r="H76" s="28"/>
      <c r="I76" s="72" t="s">
        <v>316</v>
      </c>
      <c r="J76" s="73"/>
      <c r="K76" s="73"/>
      <c r="L76" s="74"/>
      <c r="M76" s="17" t="s">
        <v>245</v>
      </c>
      <c r="N76" s="17" t="s">
        <v>263</v>
      </c>
      <c r="O76" s="17" t="s">
        <v>313</v>
      </c>
      <c r="P76" s="17" t="s">
        <v>317</v>
      </c>
      <c r="Q76" s="93">
        <v>420</v>
      </c>
      <c r="R76" s="93"/>
      <c r="S76" s="48">
        <v>420</v>
      </c>
    </row>
    <row r="77" spans="2:19" ht="77.25" customHeight="1" x14ac:dyDescent="0.2">
      <c r="B77" s="18"/>
      <c r="C77" s="20"/>
      <c r="D77" s="22"/>
      <c r="E77" s="24"/>
      <c r="F77" s="25"/>
      <c r="G77" s="26"/>
      <c r="H77" s="94" t="s">
        <v>234</v>
      </c>
      <c r="I77" s="94"/>
      <c r="J77" s="94"/>
      <c r="K77" s="94"/>
      <c r="L77" s="94"/>
      <c r="M77" s="27" t="s">
        <v>245</v>
      </c>
      <c r="N77" s="27" t="s">
        <v>263</v>
      </c>
      <c r="O77" s="27" t="s">
        <v>318</v>
      </c>
      <c r="P77" s="27"/>
      <c r="Q77" s="92">
        <f>Q78+Q79+Q80</f>
        <v>4912</v>
      </c>
      <c r="R77" s="92"/>
      <c r="S77" s="59">
        <f>S78+S79+S80</f>
        <v>4912</v>
      </c>
    </row>
    <row r="78" spans="2:19" ht="15" customHeight="1" x14ac:dyDescent="0.2">
      <c r="B78" s="18"/>
      <c r="C78" s="20"/>
      <c r="D78" s="22"/>
      <c r="E78" s="24"/>
      <c r="F78" s="25"/>
      <c r="G78" s="26"/>
      <c r="H78" s="28"/>
      <c r="I78" s="72" t="s">
        <v>254</v>
      </c>
      <c r="J78" s="73"/>
      <c r="K78" s="73"/>
      <c r="L78" s="74"/>
      <c r="M78" s="17" t="s">
        <v>245</v>
      </c>
      <c r="N78" s="17" t="s">
        <v>263</v>
      </c>
      <c r="O78" s="17" t="s">
        <v>318</v>
      </c>
      <c r="P78" s="17" t="s">
        <v>255</v>
      </c>
      <c r="Q78" s="93">
        <v>660</v>
      </c>
      <c r="R78" s="93"/>
      <c r="S78" s="60">
        <v>660</v>
      </c>
    </row>
    <row r="79" spans="2:19" ht="34.5" customHeight="1" x14ac:dyDescent="0.2">
      <c r="B79" s="18"/>
      <c r="C79" s="20"/>
      <c r="D79" s="22"/>
      <c r="E79" s="24"/>
      <c r="F79" s="25"/>
      <c r="G79" s="26"/>
      <c r="H79" s="28"/>
      <c r="I79" s="72" t="s">
        <v>259</v>
      </c>
      <c r="J79" s="73"/>
      <c r="K79" s="73"/>
      <c r="L79" s="74"/>
      <c r="M79" s="17" t="s">
        <v>245</v>
      </c>
      <c r="N79" s="17" t="s">
        <v>263</v>
      </c>
      <c r="O79" s="17" t="s">
        <v>318</v>
      </c>
      <c r="P79" s="17" t="s">
        <v>260</v>
      </c>
      <c r="Q79" s="93">
        <v>199.3</v>
      </c>
      <c r="R79" s="93"/>
      <c r="S79" s="60">
        <v>199.3</v>
      </c>
    </row>
    <row r="80" spans="2:19" ht="21" customHeight="1" x14ac:dyDescent="0.2">
      <c r="B80" s="18"/>
      <c r="C80" s="20"/>
      <c r="D80" s="22"/>
      <c r="E80" s="24"/>
      <c r="F80" s="25"/>
      <c r="G80" s="26"/>
      <c r="H80" s="28"/>
      <c r="I80" s="72" t="s">
        <v>261</v>
      </c>
      <c r="J80" s="73"/>
      <c r="K80" s="73"/>
      <c r="L80" s="74"/>
      <c r="M80" s="17" t="s">
        <v>245</v>
      </c>
      <c r="N80" s="17" t="s">
        <v>263</v>
      </c>
      <c r="O80" s="17" t="s">
        <v>318</v>
      </c>
      <c r="P80" s="17" t="s">
        <v>273</v>
      </c>
      <c r="Q80" s="93">
        <v>4052.7</v>
      </c>
      <c r="R80" s="93"/>
      <c r="S80" s="60">
        <v>4052.7</v>
      </c>
    </row>
    <row r="81" spans="2:19" ht="60.75" customHeight="1" x14ac:dyDescent="0.2">
      <c r="B81" s="18"/>
      <c r="C81" s="20"/>
      <c r="D81" s="22"/>
      <c r="E81" s="91" t="s">
        <v>226</v>
      </c>
      <c r="F81" s="91"/>
      <c r="G81" s="91"/>
      <c r="H81" s="91"/>
      <c r="I81" s="91"/>
      <c r="J81" s="91"/>
      <c r="K81" s="91"/>
      <c r="L81" s="91"/>
      <c r="M81" s="23" t="s">
        <v>245</v>
      </c>
      <c r="N81" s="23" t="s">
        <v>263</v>
      </c>
      <c r="O81" s="23" t="s">
        <v>319</v>
      </c>
      <c r="P81" s="23"/>
      <c r="Q81" s="76">
        <f>Q82</f>
        <v>3100</v>
      </c>
      <c r="R81" s="76"/>
      <c r="S81" s="58">
        <f>S82</f>
        <v>3200</v>
      </c>
    </row>
    <row r="82" spans="2:19" ht="35.25" customHeight="1" x14ac:dyDescent="0.2">
      <c r="B82" s="18"/>
      <c r="C82" s="20"/>
      <c r="D82" s="22"/>
      <c r="E82" s="24"/>
      <c r="F82" s="99" t="s">
        <v>227</v>
      </c>
      <c r="G82" s="99"/>
      <c r="H82" s="99"/>
      <c r="I82" s="99"/>
      <c r="J82" s="99"/>
      <c r="K82" s="99"/>
      <c r="L82" s="99"/>
      <c r="M82" s="29" t="s">
        <v>245</v>
      </c>
      <c r="N82" s="29" t="s">
        <v>263</v>
      </c>
      <c r="O82" s="29" t="s">
        <v>320</v>
      </c>
      <c r="P82" s="29"/>
      <c r="Q82" s="95">
        <f>Q83+Q88</f>
        <v>3100</v>
      </c>
      <c r="R82" s="95"/>
      <c r="S82" s="61">
        <f>S83+S88</f>
        <v>3200</v>
      </c>
    </row>
    <row r="83" spans="2:19" ht="65.25" customHeight="1" x14ac:dyDescent="0.2">
      <c r="B83" s="18"/>
      <c r="C83" s="20"/>
      <c r="D83" s="22"/>
      <c r="E83" s="24"/>
      <c r="F83" s="25"/>
      <c r="G83" s="100" t="s">
        <v>321</v>
      </c>
      <c r="H83" s="100"/>
      <c r="I83" s="100"/>
      <c r="J83" s="100"/>
      <c r="K83" s="100"/>
      <c r="L83" s="100"/>
      <c r="M83" s="30" t="s">
        <v>245</v>
      </c>
      <c r="N83" s="30" t="s">
        <v>263</v>
      </c>
      <c r="O83" s="30" t="s">
        <v>322</v>
      </c>
      <c r="P83" s="30"/>
      <c r="Q83" s="98">
        <f>Q84+Q86</f>
        <v>2950</v>
      </c>
      <c r="R83" s="98"/>
      <c r="S83" s="62">
        <f>S84+S86</f>
        <v>3040</v>
      </c>
    </row>
    <row r="84" spans="2:19" ht="61.5" customHeight="1" x14ac:dyDescent="0.2">
      <c r="B84" s="18"/>
      <c r="C84" s="20"/>
      <c r="D84" s="22"/>
      <c r="E84" s="24"/>
      <c r="F84" s="25"/>
      <c r="G84" s="26"/>
      <c r="H84" s="94" t="s">
        <v>228</v>
      </c>
      <c r="I84" s="94"/>
      <c r="J84" s="94"/>
      <c r="K84" s="94"/>
      <c r="L84" s="94"/>
      <c r="M84" s="27" t="s">
        <v>245</v>
      </c>
      <c r="N84" s="27" t="s">
        <v>263</v>
      </c>
      <c r="O84" s="27" t="s">
        <v>323</v>
      </c>
      <c r="P84" s="27"/>
      <c r="Q84" s="92">
        <f>Q85</f>
        <v>2850</v>
      </c>
      <c r="R84" s="92"/>
      <c r="S84" s="59">
        <f>S85</f>
        <v>2940</v>
      </c>
    </row>
    <row r="85" spans="2:19" ht="18" customHeight="1" x14ac:dyDescent="0.2">
      <c r="B85" s="18"/>
      <c r="C85" s="20"/>
      <c r="D85" s="22"/>
      <c r="E85" s="24"/>
      <c r="F85" s="25"/>
      <c r="G85" s="26"/>
      <c r="H85" s="28"/>
      <c r="I85" s="72" t="s">
        <v>261</v>
      </c>
      <c r="J85" s="73"/>
      <c r="K85" s="73"/>
      <c r="L85" s="74"/>
      <c r="M85" s="17" t="s">
        <v>245</v>
      </c>
      <c r="N85" s="17" t="s">
        <v>263</v>
      </c>
      <c r="O85" s="17" t="s">
        <v>323</v>
      </c>
      <c r="P85" s="17" t="s">
        <v>273</v>
      </c>
      <c r="Q85" s="93">
        <v>2850</v>
      </c>
      <c r="R85" s="93"/>
      <c r="S85" s="48">
        <v>2940</v>
      </c>
    </row>
    <row r="86" spans="2:19" ht="64.5" customHeight="1" x14ac:dyDescent="0.2">
      <c r="B86" s="18"/>
      <c r="C86" s="20"/>
      <c r="D86" s="22"/>
      <c r="E86" s="24"/>
      <c r="F86" s="25"/>
      <c r="G86" s="26"/>
      <c r="H86" s="94" t="s">
        <v>324</v>
      </c>
      <c r="I86" s="94"/>
      <c r="J86" s="94"/>
      <c r="K86" s="94"/>
      <c r="L86" s="94"/>
      <c r="M86" s="27" t="s">
        <v>245</v>
      </c>
      <c r="N86" s="27" t="s">
        <v>263</v>
      </c>
      <c r="O86" s="27" t="s">
        <v>325</v>
      </c>
      <c r="P86" s="27"/>
      <c r="Q86" s="92">
        <f>Q87</f>
        <v>100</v>
      </c>
      <c r="R86" s="92"/>
      <c r="S86" s="59">
        <f>S87</f>
        <v>100</v>
      </c>
    </row>
    <row r="87" spans="2:19" ht="17.25" customHeight="1" x14ac:dyDescent="0.2">
      <c r="B87" s="18"/>
      <c r="C87" s="20"/>
      <c r="D87" s="22"/>
      <c r="E87" s="24"/>
      <c r="F87" s="25"/>
      <c r="G87" s="26"/>
      <c r="H87" s="28"/>
      <c r="I87" s="72" t="s">
        <v>261</v>
      </c>
      <c r="J87" s="73"/>
      <c r="K87" s="73"/>
      <c r="L87" s="74"/>
      <c r="M87" s="17" t="s">
        <v>245</v>
      </c>
      <c r="N87" s="17" t="s">
        <v>263</v>
      </c>
      <c r="O87" s="17" t="s">
        <v>325</v>
      </c>
      <c r="P87" s="17" t="s">
        <v>273</v>
      </c>
      <c r="Q87" s="93">
        <v>100</v>
      </c>
      <c r="R87" s="93"/>
      <c r="S87" s="48">
        <v>100</v>
      </c>
    </row>
    <row r="88" spans="2:19" ht="64.5" customHeight="1" x14ac:dyDescent="0.2">
      <c r="B88" s="18"/>
      <c r="C88" s="20"/>
      <c r="D88" s="22"/>
      <c r="E88" s="24"/>
      <c r="F88" s="25"/>
      <c r="G88" s="100" t="s">
        <v>326</v>
      </c>
      <c r="H88" s="100"/>
      <c r="I88" s="100"/>
      <c r="J88" s="100"/>
      <c r="K88" s="100"/>
      <c r="L88" s="100"/>
      <c r="M88" s="30" t="s">
        <v>245</v>
      </c>
      <c r="N88" s="30" t="s">
        <v>263</v>
      </c>
      <c r="O88" s="30" t="s">
        <v>327</v>
      </c>
      <c r="P88" s="30"/>
      <c r="Q88" s="98">
        <f>Q89</f>
        <v>150</v>
      </c>
      <c r="R88" s="98"/>
      <c r="S88" s="62">
        <f>S89</f>
        <v>160</v>
      </c>
    </row>
    <row r="89" spans="2:19" ht="65.25" customHeight="1" x14ac:dyDescent="0.2">
      <c r="B89" s="18"/>
      <c r="C89" s="20"/>
      <c r="D89" s="22"/>
      <c r="E89" s="24"/>
      <c r="F89" s="25"/>
      <c r="G89" s="26"/>
      <c r="H89" s="111" t="s">
        <v>328</v>
      </c>
      <c r="I89" s="111"/>
      <c r="J89" s="111"/>
      <c r="K89" s="111"/>
      <c r="L89" s="111"/>
      <c r="M89" s="27" t="s">
        <v>245</v>
      </c>
      <c r="N89" s="27" t="s">
        <v>263</v>
      </c>
      <c r="O89" s="27" t="s">
        <v>329</v>
      </c>
      <c r="P89" s="27"/>
      <c r="Q89" s="92">
        <f>Q90</f>
        <v>150</v>
      </c>
      <c r="R89" s="92"/>
      <c r="S89" s="59">
        <f>S90</f>
        <v>160</v>
      </c>
    </row>
    <row r="90" spans="2:19" ht="21.75" customHeight="1" x14ac:dyDescent="0.2">
      <c r="B90" s="18"/>
      <c r="C90" s="20"/>
      <c r="D90" s="22"/>
      <c r="E90" s="24"/>
      <c r="F90" s="25"/>
      <c r="G90" s="26"/>
      <c r="H90" s="28"/>
      <c r="I90" s="72" t="s">
        <v>261</v>
      </c>
      <c r="J90" s="73"/>
      <c r="K90" s="73"/>
      <c r="L90" s="74"/>
      <c r="M90" s="17" t="s">
        <v>245</v>
      </c>
      <c r="N90" s="17" t="s">
        <v>263</v>
      </c>
      <c r="O90" s="17" t="s">
        <v>329</v>
      </c>
      <c r="P90" s="17" t="s">
        <v>273</v>
      </c>
      <c r="Q90" s="93">
        <v>150</v>
      </c>
      <c r="R90" s="93"/>
      <c r="S90" s="48">
        <v>160</v>
      </c>
    </row>
    <row r="91" spans="2:19" ht="23.25" customHeight="1" x14ac:dyDescent="0.2">
      <c r="B91" s="18"/>
      <c r="C91" s="20"/>
      <c r="D91" s="88" t="s">
        <v>332</v>
      </c>
      <c r="E91" s="88"/>
      <c r="F91" s="88"/>
      <c r="G91" s="88"/>
      <c r="H91" s="88"/>
      <c r="I91" s="88"/>
      <c r="J91" s="88"/>
      <c r="K91" s="88"/>
      <c r="L91" s="88"/>
      <c r="M91" s="21" t="s">
        <v>245</v>
      </c>
      <c r="N91" s="21" t="s">
        <v>333</v>
      </c>
      <c r="O91" s="21"/>
      <c r="P91" s="21"/>
      <c r="Q91" s="90">
        <f>Q92+Q97</f>
        <v>2000</v>
      </c>
      <c r="R91" s="90"/>
      <c r="S91" s="57">
        <f>S92+S97</f>
        <v>2000</v>
      </c>
    </row>
    <row r="92" spans="2:19" ht="22.5" customHeight="1" x14ac:dyDescent="0.2">
      <c r="B92" s="18"/>
      <c r="C92" s="20"/>
      <c r="D92" s="22"/>
      <c r="E92" s="91" t="s">
        <v>330</v>
      </c>
      <c r="F92" s="91"/>
      <c r="G92" s="91"/>
      <c r="H92" s="91"/>
      <c r="I92" s="91"/>
      <c r="J92" s="91"/>
      <c r="K92" s="91"/>
      <c r="L92" s="91"/>
      <c r="M92" s="23" t="s">
        <v>245</v>
      </c>
      <c r="N92" s="23" t="s">
        <v>333</v>
      </c>
      <c r="O92" s="23" t="s">
        <v>331</v>
      </c>
      <c r="P92" s="23"/>
      <c r="Q92" s="76">
        <f>Q93</f>
        <v>1000</v>
      </c>
      <c r="R92" s="76"/>
      <c r="S92" s="58">
        <f>S93</f>
        <v>1000</v>
      </c>
    </row>
    <row r="93" spans="2:19" ht="49.5" customHeight="1" x14ac:dyDescent="0.2">
      <c r="B93" s="18"/>
      <c r="C93" s="20"/>
      <c r="D93" s="22"/>
      <c r="E93" s="24"/>
      <c r="F93" s="99" t="s">
        <v>334</v>
      </c>
      <c r="G93" s="99"/>
      <c r="H93" s="99"/>
      <c r="I93" s="99"/>
      <c r="J93" s="99"/>
      <c r="K93" s="99"/>
      <c r="L93" s="99"/>
      <c r="M93" s="29" t="s">
        <v>245</v>
      </c>
      <c r="N93" s="29" t="s">
        <v>333</v>
      </c>
      <c r="O93" s="29" t="s">
        <v>335</v>
      </c>
      <c r="P93" s="29"/>
      <c r="Q93" s="95">
        <f>Q94</f>
        <v>1000</v>
      </c>
      <c r="R93" s="95"/>
      <c r="S93" s="61">
        <f>S94</f>
        <v>1000</v>
      </c>
    </row>
    <row r="94" spans="2:19" ht="45" customHeight="1" x14ac:dyDescent="0.2">
      <c r="B94" s="18"/>
      <c r="C94" s="20"/>
      <c r="D94" s="22"/>
      <c r="E94" s="24"/>
      <c r="F94" s="25"/>
      <c r="G94" s="100" t="s">
        <v>336</v>
      </c>
      <c r="H94" s="100"/>
      <c r="I94" s="100"/>
      <c r="J94" s="100"/>
      <c r="K94" s="100"/>
      <c r="L94" s="100"/>
      <c r="M94" s="30" t="s">
        <v>245</v>
      </c>
      <c r="N94" s="30" t="s">
        <v>333</v>
      </c>
      <c r="O94" s="30" t="s">
        <v>337</v>
      </c>
      <c r="P94" s="30"/>
      <c r="Q94" s="98">
        <f>Q95</f>
        <v>1000</v>
      </c>
      <c r="R94" s="98"/>
      <c r="S94" s="62">
        <f>S95</f>
        <v>1000</v>
      </c>
    </row>
    <row r="95" spans="2:19" ht="49.5" customHeight="1" x14ac:dyDescent="0.2">
      <c r="B95" s="18"/>
      <c r="C95" s="20"/>
      <c r="D95" s="22"/>
      <c r="E95" s="24"/>
      <c r="F95" s="25"/>
      <c r="G95" s="26"/>
      <c r="H95" s="94" t="s">
        <v>338</v>
      </c>
      <c r="I95" s="94"/>
      <c r="J95" s="94"/>
      <c r="K95" s="94"/>
      <c r="L95" s="94"/>
      <c r="M95" s="27" t="s">
        <v>245</v>
      </c>
      <c r="N95" s="27" t="s">
        <v>333</v>
      </c>
      <c r="O95" s="27" t="s">
        <v>339</v>
      </c>
      <c r="P95" s="27"/>
      <c r="Q95" s="92">
        <f>Q96</f>
        <v>1000</v>
      </c>
      <c r="R95" s="92"/>
      <c r="S95" s="59">
        <f>S96</f>
        <v>1000</v>
      </c>
    </row>
    <row r="96" spans="2:19" ht="16.5" customHeight="1" x14ac:dyDescent="0.2">
      <c r="B96" s="18"/>
      <c r="C96" s="20"/>
      <c r="D96" s="22"/>
      <c r="E96" s="24"/>
      <c r="F96" s="25"/>
      <c r="G96" s="26"/>
      <c r="H96" s="28"/>
      <c r="I96" s="72" t="s">
        <v>340</v>
      </c>
      <c r="J96" s="73"/>
      <c r="K96" s="73"/>
      <c r="L96" s="74"/>
      <c r="M96" s="17" t="s">
        <v>245</v>
      </c>
      <c r="N96" s="17" t="s">
        <v>333</v>
      </c>
      <c r="O96" s="17" t="s">
        <v>339</v>
      </c>
      <c r="P96" s="17" t="s">
        <v>341</v>
      </c>
      <c r="Q96" s="93">
        <v>1000</v>
      </c>
      <c r="R96" s="93"/>
      <c r="S96" s="60">
        <v>1000</v>
      </c>
    </row>
    <row r="97" spans="2:19" ht="36" customHeight="1" x14ac:dyDescent="0.2">
      <c r="B97" s="18"/>
      <c r="C97" s="20"/>
      <c r="D97" s="22"/>
      <c r="E97" s="91" t="s">
        <v>292</v>
      </c>
      <c r="F97" s="91"/>
      <c r="G97" s="91"/>
      <c r="H97" s="91"/>
      <c r="I97" s="91"/>
      <c r="J97" s="91"/>
      <c r="K97" s="91"/>
      <c r="L97" s="91"/>
      <c r="M97" s="23" t="s">
        <v>245</v>
      </c>
      <c r="N97" s="23" t="s">
        <v>333</v>
      </c>
      <c r="O97" s="23" t="s">
        <v>293</v>
      </c>
      <c r="P97" s="23"/>
      <c r="Q97" s="76">
        <f>Q98</f>
        <v>1000</v>
      </c>
      <c r="R97" s="76"/>
      <c r="S97" s="58">
        <f>S98</f>
        <v>1000</v>
      </c>
    </row>
    <row r="98" spans="2:19" ht="34.5" customHeight="1" x14ac:dyDescent="0.2">
      <c r="B98" s="18"/>
      <c r="C98" s="20"/>
      <c r="D98" s="22"/>
      <c r="E98" s="24"/>
      <c r="F98" s="99" t="s">
        <v>342</v>
      </c>
      <c r="G98" s="99"/>
      <c r="H98" s="99"/>
      <c r="I98" s="99"/>
      <c r="J98" s="99"/>
      <c r="K98" s="99"/>
      <c r="L98" s="99"/>
      <c r="M98" s="29" t="s">
        <v>245</v>
      </c>
      <c r="N98" s="29" t="s">
        <v>333</v>
      </c>
      <c r="O98" s="29" t="s">
        <v>343</v>
      </c>
      <c r="P98" s="29"/>
      <c r="Q98" s="95">
        <f>Q99</f>
        <v>1000</v>
      </c>
      <c r="R98" s="95"/>
      <c r="S98" s="61">
        <f>S99</f>
        <v>1000</v>
      </c>
    </row>
    <row r="99" spans="2:19" ht="33.75" customHeight="1" x14ac:dyDescent="0.2">
      <c r="B99" s="18"/>
      <c r="C99" s="20"/>
      <c r="D99" s="22"/>
      <c r="E99" s="24"/>
      <c r="F99" s="25"/>
      <c r="G99" s="100" t="s">
        <v>344</v>
      </c>
      <c r="H99" s="100"/>
      <c r="I99" s="100"/>
      <c r="J99" s="100"/>
      <c r="K99" s="100"/>
      <c r="L99" s="100"/>
      <c r="M99" s="30" t="s">
        <v>245</v>
      </c>
      <c r="N99" s="30" t="s">
        <v>333</v>
      </c>
      <c r="O99" s="30" t="s">
        <v>345</v>
      </c>
      <c r="P99" s="30"/>
      <c r="Q99" s="98">
        <f>Q100</f>
        <v>1000</v>
      </c>
      <c r="R99" s="98"/>
      <c r="S99" s="62">
        <f>S100</f>
        <v>1000</v>
      </c>
    </row>
    <row r="100" spans="2:19" ht="32.25" customHeight="1" x14ac:dyDescent="0.2">
      <c r="B100" s="18"/>
      <c r="C100" s="20"/>
      <c r="D100" s="22"/>
      <c r="E100" s="24"/>
      <c r="F100" s="25"/>
      <c r="G100" s="26"/>
      <c r="H100" s="94" t="s">
        <v>346</v>
      </c>
      <c r="I100" s="94"/>
      <c r="J100" s="94"/>
      <c r="K100" s="94"/>
      <c r="L100" s="94"/>
      <c r="M100" s="27" t="s">
        <v>245</v>
      </c>
      <c r="N100" s="27" t="s">
        <v>333</v>
      </c>
      <c r="O100" s="27" t="s">
        <v>347</v>
      </c>
      <c r="P100" s="27"/>
      <c r="Q100" s="92">
        <f>Q101</f>
        <v>1000</v>
      </c>
      <c r="R100" s="92"/>
      <c r="S100" s="59">
        <f>S101</f>
        <v>1000</v>
      </c>
    </row>
    <row r="101" spans="2:19" ht="19.5" customHeight="1" x14ac:dyDescent="0.2">
      <c r="B101" s="18"/>
      <c r="C101" s="20"/>
      <c r="D101" s="22"/>
      <c r="E101" s="24"/>
      <c r="F101" s="25"/>
      <c r="G101" s="26"/>
      <c r="H101" s="28"/>
      <c r="I101" s="72" t="s">
        <v>340</v>
      </c>
      <c r="J101" s="73"/>
      <c r="K101" s="73"/>
      <c r="L101" s="74"/>
      <c r="M101" s="17" t="s">
        <v>245</v>
      </c>
      <c r="N101" s="17" t="s">
        <v>333</v>
      </c>
      <c r="O101" s="17" t="s">
        <v>347</v>
      </c>
      <c r="P101" s="17" t="s">
        <v>341</v>
      </c>
      <c r="Q101" s="93">
        <v>1000</v>
      </c>
      <c r="R101" s="93"/>
      <c r="S101" s="60">
        <v>1000</v>
      </c>
    </row>
    <row r="102" spans="2:19" ht="19.5" customHeight="1" x14ac:dyDescent="0.2">
      <c r="B102" s="18"/>
      <c r="C102" s="20"/>
      <c r="D102" s="88" t="s">
        <v>348</v>
      </c>
      <c r="E102" s="88"/>
      <c r="F102" s="88"/>
      <c r="G102" s="88"/>
      <c r="H102" s="88"/>
      <c r="I102" s="88"/>
      <c r="J102" s="88"/>
      <c r="K102" s="88"/>
      <c r="L102" s="88"/>
      <c r="M102" s="21" t="s">
        <v>245</v>
      </c>
      <c r="N102" s="21" t="s">
        <v>349</v>
      </c>
      <c r="O102" s="21"/>
      <c r="P102" s="21"/>
      <c r="Q102" s="90">
        <f>Q103+Q108+Q133</f>
        <v>80770.8</v>
      </c>
      <c r="R102" s="90"/>
      <c r="S102" s="57">
        <f>S103+S108+S133</f>
        <v>81092.7</v>
      </c>
    </row>
    <row r="103" spans="2:19" ht="35.25" customHeight="1" x14ac:dyDescent="0.2">
      <c r="B103" s="18"/>
      <c r="C103" s="20"/>
      <c r="D103" s="22"/>
      <c r="E103" s="91" t="s">
        <v>274</v>
      </c>
      <c r="F103" s="91"/>
      <c r="G103" s="91"/>
      <c r="H103" s="91"/>
      <c r="I103" s="91"/>
      <c r="J103" s="91"/>
      <c r="K103" s="91"/>
      <c r="L103" s="91"/>
      <c r="M103" s="23" t="s">
        <v>245</v>
      </c>
      <c r="N103" s="23" t="s">
        <v>349</v>
      </c>
      <c r="O103" s="23" t="s">
        <v>275</v>
      </c>
      <c r="P103" s="23"/>
      <c r="Q103" s="76">
        <f>Q104</f>
        <v>300</v>
      </c>
      <c r="R103" s="76"/>
      <c r="S103" s="58">
        <f>S104</f>
        <v>350</v>
      </c>
    </row>
    <row r="104" spans="2:19" ht="48" customHeight="1" x14ac:dyDescent="0.2">
      <c r="B104" s="18"/>
      <c r="C104" s="20"/>
      <c r="D104" s="22"/>
      <c r="E104" s="24"/>
      <c r="F104" s="99" t="s">
        <v>350</v>
      </c>
      <c r="G104" s="99"/>
      <c r="H104" s="99"/>
      <c r="I104" s="99"/>
      <c r="J104" s="99"/>
      <c r="K104" s="99"/>
      <c r="L104" s="99"/>
      <c r="M104" s="29" t="s">
        <v>245</v>
      </c>
      <c r="N104" s="29" t="s">
        <v>349</v>
      </c>
      <c r="O104" s="29" t="s">
        <v>351</v>
      </c>
      <c r="P104" s="29"/>
      <c r="Q104" s="95">
        <f>Q105</f>
        <v>300</v>
      </c>
      <c r="R104" s="95"/>
      <c r="S104" s="61">
        <f>S105</f>
        <v>350</v>
      </c>
    </row>
    <row r="105" spans="2:19" ht="48.75" customHeight="1" x14ac:dyDescent="0.2">
      <c r="B105" s="18"/>
      <c r="C105" s="20"/>
      <c r="D105" s="22"/>
      <c r="E105" s="24"/>
      <c r="F105" s="25"/>
      <c r="G105" s="100" t="s">
        <v>352</v>
      </c>
      <c r="H105" s="100"/>
      <c r="I105" s="100"/>
      <c r="J105" s="100"/>
      <c r="K105" s="100"/>
      <c r="L105" s="100"/>
      <c r="M105" s="30" t="s">
        <v>245</v>
      </c>
      <c r="N105" s="30" t="s">
        <v>349</v>
      </c>
      <c r="O105" s="30" t="s">
        <v>353</v>
      </c>
      <c r="P105" s="30"/>
      <c r="Q105" s="98">
        <f>Q106</f>
        <v>300</v>
      </c>
      <c r="R105" s="98"/>
      <c r="S105" s="62">
        <f>S106</f>
        <v>350</v>
      </c>
    </row>
    <row r="106" spans="2:19" ht="35.25" customHeight="1" x14ac:dyDescent="0.2">
      <c r="B106" s="18"/>
      <c r="C106" s="20"/>
      <c r="D106" s="22"/>
      <c r="E106" s="24"/>
      <c r="F106" s="25"/>
      <c r="G106" s="26"/>
      <c r="H106" s="94" t="s">
        <v>354</v>
      </c>
      <c r="I106" s="94"/>
      <c r="J106" s="94"/>
      <c r="K106" s="94"/>
      <c r="L106" s="94"/>
      <c r="M106" s="27" t="s">
        <v>245</v>
      </c>
      <c r="N106" s="27" t="s">
        <v>349</v>
      </c>
      <c r="O106" s="27" t="s">
        <v>355</v>
      </c>
      <c r="P106" s="27"/>
      <c r="Q106" s="92">
        <f>Q107</f>
        <v>300</v>
      </c>
      <c r="R106" s="92"/>
      <c r="S106" s="59">
        <f>S107</f>
        <v>350</v>
      </c>
    </row>
    <row r="107" spans="2:19" ht="20.25" customHeight="1" x14ac:dyDescent="0.2">
      <c r="B107" s="18"/>
      <c r="C107" s="20"/>
      <c r="D107" s="22"/>
      <c r="E107" s="24"/>
      <c r="F107" s="25"/>
      <c r="G107" s="26"/>
      <c r="H107" s="28"/>
      <c r="I107" s="72" t="s">
        <v>261</v>
      </c>
      <c r="J107" s="73"/>
      <c r="K107" s="73"/>
      <c r="L107" s="74"/>
      <c r="M107" s="17" t="s">
        <v>245</v>
      </c>
      <c r="N107" s="17" t="s">
        <v>349</v>
      </c>
      <c r="O107" s="17" t="s">
        <v>355</v>
      </c>
      <c r="P107" s="17" t="s">
        <v>273</v>
      </c>
      <c r="Q107" s="93">
        <v>300</v>
      </c>
      <c r="R107" s="93"/>
      <c r="S107" s="48">
        <v>350</v>
      </c>
    </row>
    <row r="108" spans="2:19" ht="31.5" customHeight="1" x14ac:dyDescent="0.2">
      <c r="B108" s="18"/>
      <c r="C108" s="20"/>
      <c r="D108" s="22"/>
      <c r="E108" s="91" t="s">
        <v>292</v>
      </c>
      <c r="F108" s="91"/>
      <c r="G108" s="91"/>
      <c r="H108" s="91"/>
      <c r="I108" s="91"/>
      <c r="J108" s="91"/>
      <c r="K108" s="91"/>
      <c r="L108" s="91"/>
      <c r="M108" s="23" t="s">
        <v>245</v>
      </c>
      <c r="N108" s="23" t="s">
        <v>349</v>
      </c>
      <c r="O108" s="23" t="s">
        <v>293</v>
      </c>
      <c r="P108" s="23"/>
      <c r="Q108" s="76">
        <f>Q109</f>
        <v>26304.799999999999</v>
      </c>
      <c r="R108" s="76"/>
      <c r="S108" s="58">
        <f>S109</f>
        <v>26375.3</v>
      </c>
    </row>
    <row r="109" spans="2:19" ht="23.25" customHeight="1" x14ac:dyDescent="0.2">
      <c r="B109" s="18"/>
      <c r="C109" s="20"/>
      <c r="D109" s="22"/>
      <c r="E109" s="24"/>
      <c r="F109" s="99" t="s">
        <v>356</v>
      </c>
      <c r="G109" s="99"/>
      <c r="H109" s="99"/>
      <c r="I109" s="99"/>
      <c r="J109" s="99"/>
      <c r="K109" s="99"/>
      <c r="L109" s="99"/>
      <c r="M109" s="29" t="s">
        <v>245</v>
      </c>
      <c r="N109" s="29" t="s">
        <v>349</v>
      </c>
      <c r="O109" s="29" t="s">
        <v>357</v>
      </c>
      <c r="P109" s="29"/>
      <c r="Q109" s="95">
        <f>Q110</f>
        <v>26304.799999999999</v>
      </c>
      <c r="R109" s="95"/>
      <c r="S109" s="61">
        <f>S110</f>
        <v>26375.3</v>
      </c>
    </row>
    <row r="110" spans="2:19" ht="49.5" customHeight="1" x14ac:dyDescent="0.2">
      <c r="B110" s="18"/>
      <c r="C110" s="20"/>
      <c r="D110" s="22"/>
      <c r="E110" s="24"/>
      <c r="F110" s="25"/>
      <c r="G110" s="100" t="s">
        <v>358</v>
      </c>
      <c r="H110" s="100"/>
      <c r="I110" s="100"/>
      <c r="J110" s="100"/>
      <c r="K110" s="100"/>
      <c r="L110" s="100"/>
      <c r="M110" s="30" t="s">
        <v>245</v>
      </c>
      <c r="N110" s="30" t="s">
        <v>349</v>
      </c>
      <c r="O110" s="30" t="s">
        <v>359</v>
      </c>
      <c r="P110" s="30"/>
      <c r="Q110" s="98">
        <f>Q111+Q113+Q115+Q117+Q119+Q125</f>
        <v>26304.799999999999</v>
      </c>
      <c r="R110" s="98"/>
      <c r="S110" s="62">
        <f>S111+S113+S115+S117+S119+S125</f>
        <v>26375.3</v>
      </c>
    </row>
    <row r="111" spans="2:19" ht="79.5" customHeight="1" x14ac:dyDescent="0.2">
      <c r="B111" s="18"/>
      <c r="C111" s="20"/>
      <c r="D111" s="22"/>
      <c r="E111" s="24"/>
      <c r="F111" s="25"/>
      <c r="G111" s="26"/>
      <c r="H111" s="94" t="s">
        <v>360</v>
      </c>
      <c r="I111" s="94"/>
      <c r="J111" s="94"/>
      <c r="K111" s="94"/>
      <c r="L111" s="94"/>
      <c r="M111" s="27" t="s">
        <v>245</v>
      </c>
      <c r="N111" s="27" t="s">
        <v>349</v>
      </c>
      <c r="O111" s="27" t="s">
        <v>361</v>
      </c>
      <c r="P111" s="27"/>
      <c r="Q111" s="92">
        <f>Q112</f>
        <v>2000</v>
      </c>
      <c r="R111" s="92"/>
      <c r="S111" s="49">
        <f>S112</f>
        <v>2000</v>
      </c>
    </row>
    <row r="112" spans="2:19" ht="19.5" customHeight="1" x14ac:dyDescent="0.2">
      <c r="B112" s="18"/>
      <c r="C112" s="20"/>
      <c r="D112" s="22"/>
      <c r="E112" s="24"/>
      <c r="F112" s="25"/>
      <c r="G112" s="26"/>
      <c r="H112" s="28"/>
      <c r="I112" s="72" t="s">
        <v>261</v>
      </c>
      <c r="J112" s="73"/>
      <c r="K112" s="73"/>
      <c r="L112" s="74"/>
      <c r="M112" s="17" t="s">
        <v>245</v>
      </c>
      <c r="N112" s="17" t="s">
        <v>349</v>
      </c>
      <c r="O112" s="17" t="s">
        <v>361</v>
      </c>
      <c r="P112" s="17" t="s">
        <v>273</v>
      </c>
      <c r="Q112" s="93">
        <v>2000</v>
      </c>
      <c r="R112" s="93"/>
      <c r="S112" s="60">
        <v>2000</v>
      </c>
    </row>
    <row r="113" spans="2:19" ht="65.25" customHeight="1" x14ac:dyDescent="0.2">
      <c r="B113" s="18"/>
      <c r="C113" s="20"/>
      <c r="D113" s="22"/>
      <c r="E113" s="24"/>
      <c r="F113" s="25"/>
      <c r="G113" s="26"/>
      <c r="H113" s="94" t="s">
        <v>362</v>
      </c>
      <c r="I113" s="94"/>
      <c r="J113" s="94"/>
      <c r="K113" s="94"/>
      <c r="L113" s="94"/>
      <c r="M113" s="27" t="s">
        <v>245</v>
      </c>
      <c r="N113" s="27" t="s">
        <v>349</v>
      </c>
      <c r="O113" s="27" t="s">
        <v>363</v>
      </c>
      <c r="P113" s="27"/>
      <c r="Q113" s="92">
        <f>Q114</f>
        <v>1000</v>
      </c>
      <c r="R113" s="92"/>
      <c r="S113" s="59">
        <f>S114</f>
        <v>1000</v>
      </c>
    </row>
    <row r="114" spans="2:19" ht="21" customHeight="1" x14ac:dyDescent="0.2">
      <c r="B114" s="18"/>
      <c r="C114" s="20"/>
      <c r="D114" s="22"/>
      <c r="E114" s="24"/>
      <c r="F114" s="25"/>
      <c r="G114" s="26"/>
      <c r="H114" s="28"/>
      <c r="I114" s="72" t="s">
        <v>261</v>
      </c>
      <c r="J114" s="73"/>
      <c r="K114" s="73"/>
      <c r="L114" s="74"/>
      <c r="M114" s="17" t="s">
        <v>245</v>
      </c>
      <c r="N114" s="17" t="s">
        <v>349</v>
      </c>
      <c r="O114" s="17" t="s">
        <v>363</v>
      </c>
      <c r="P114" s="17" t="s">
        <v>273</v>
      </c>
      <c r="Q114" s="93">
        <v>1000</v>
      </c>
      <c r="R114" s="93"/>
      <c r="S114" s="60">
        <v>1000</v>
      </c>
    </row>
    <row r="115" spans="2:19" ht="35.25" customHeight="1" x14ac:dyDescent="0.2">
      <c r="B115" s="18"/>
      <c r="C115" s="20"/>
      <c r="D115" s="22"/>
      <c r="E115" s="24"/>
      <c r="F115" s="25"/>
      <c r="G115" s="26"/>
      <c r="H115" s="94" t="s">
        <v>364</v>
      </c>
      <c r="I115" s="94"/>
      <c r="J115" s="94"/>
      <c r="K115" s="94"/>
      <c r="L115" s="94"/>
      <c r="M115" s="27" t="s">
        <v>245</v>
      </c>
      <c r="N115" s="27" t="s">
        <v>349</v>
      </c>
      <c r="O115" s="27" t="s">
        <v>365</v>
      </c>
      <c r="P115" s="27"/>
      <c r="Q115" s="92">
        <f>Q116</f>
        <v>1500</v>
      </c>
      <c r="R115" s="92"/>
      <c r="S115" s="59">
        <f>S116</f>
        <v>1500</v>
      </c>
    </row>
    <row r="116" spans="2:19" ht="18" customHeight="1" x14ac:dyDescent="0.2">
      <c r="B116" s="18"/>
      <c r="C116" s="20"/>
      <c r="D116" s="22"/>
      <c r="E116" s="24"/>
      <c r="F116" s="25"/>
      <c r="G116" s="26"/>
      <c r="H116" s="28"/>
      <c r="I116" s="72" t="s">
        <v>261</v>
      </c>
      <c r="J116" s="73"/>
      <c r="K116" s="73"/>
      <c r="L116" s="74"/>
      <c r="M116" s="17" t="s">
        <v>245</v>
      </c>
      <c r="N116" s="17" t="s">
        <v>349</v>
      </c>
      <c r="O116" s="17" t="s">
        <v>365</v>
      </c>
      <c r="P116" s="17" t="s">
        <v>273</v>
      </c>
      <c r="Q116" s="93">
        <v>1500</v>
      </c>
      <c r="R116" s="93"/>
      <c r="S116" s="60">
        <v>1500</v>
      </c>
    </row>
    <row r="117" spans="2:19" ht="50.25" customHeight="1" x14ac:dyDescent="0.2">
      <c r="B117" s="18"/>
      <c r="C117" s="20"/>
      <c r="D117" s="22"/>
      <c r="E117" s="24"/>
      <c r="F117" s="25"/>
      <c r="G117" s="26"/>
      <c r="H117" s="94" t="s">
        <v>366</v>
      </c>
      <c r="I117" s="94"/>
      <c r="J117" s="94"/>
      <c r="K117" s="94"/>
      <c r="L117" s="94"/>
      <c r="M117" s="27" t="s">
        <v>245</v>
      </c>
      <c r="N117" s="27" t="s">
        <v>349</v>
      </c>
      <c r="O117" s="27" t="s">
        <v>367</v>
      </c>
      <c r="P117" s="27"/>
      <c r="Q117" s="92">
        <f>Q118</f>
        <v>1408.4</v>
      </c>
      <c r="R117" s="92"/>
      <c r="S117" s="59">
        <f>S118</f>
        <v>1478.9</v>
      </c>
    </row>
    <row r="118" spans="2:19" ht="18" customHeight="1" x14ac:dyDescent="0.2">
      <c r="B118" s="18"/>
      <c r="C118" s="20"/>
      <c r="D118" s="22"/>
      <c r="E118" s="24"/>
      <c r="F118" s="25"/>
      <c r="G118" s="26"/>
      <c r="H118" s="28"/>
      <c r="I118" s="72" t="s">
        <v>261</v>
      </c>
      <c r="J118" s="73"/>
      <c r="K118" s="73"/>
      <c r="L118" s="74"/>
      <c r="M118" s="17" t="s">
        <v>245</v>
      </c>
      <c r="N118" s="17" t="s">
        <v>349</v>
      </c>
      <c r="O118" s="17" t="s">
        <v>367</v>
      </c>
      <c r="P118" s="17" t="s">
        <v>273</v>
      </c>
      <c r="Q118" s="93">
        <v>1408.4</v>
      </c>
      <c r="R118" s="93"/>
      <c r="S118" s="48">
        <v>1478.9</v>
      </c>
    </row>
    <row r="119" spans="2:19" ht="46.5" customHeight="1" x14ac:dyDescent="0.2">
      <c r="B119" s="18"/>
      <c r="C119" s="20"/>
      <c r="D119" s="22"/>
      <c r="E119" s="24"/>
      <c r="F119" s="25"/>
      <c r="G119" s="26"/>
      <c r="H119" s="94" t="s">
        <v>368</v>
      </c>
      <c r="I119" s="94"/>
      <c r="J119" s="94"/>
      <c r="K119" s="94"/>
      <c r="L119" s="94"/>
      <c r="M119" s="27" t="s">
        <v>245</v>
      </c>
      <c r="N119" s="27" t="s">
        <v>349</v>
      </c>
      <c r="O119" s="27" t="s">
        <v>369</v>
      </c>
      <c r="P119" s="27"/>
      <c r="Q119" s="92">
        <f>Q120+Q121+Q122+Q123+Q124</f>
        <v>2632.6</v>
      </c>
      <c r="R119" s="92"/>
      <c r="S119" s="59">
        <f>S120+S121+S122+S123+S124</f>
        <v>2632.6</v>
      </c>
    </row>
    <row r="120" spans="2:19" ht="19.5" customHeight="1" x14ac:dyDescent="0.2">
      <c r="B120" s="18"/>
      <c r="C120" s="20"/>
      <c r="D120" s="22"/>
      <c r="E120" s="24"/>
      <c r="F120" s="25"/>
      <c r="G120" s="26"/>
      <c r="H120" s="28"/>
      <c r="I120" s="72" t="s">
        <v>370</v>
      </c>
      <c r="J120" s="73"/>
      <c r="K120" s="73"/>
      <c r="L120" s="74"/>
      <c r="M120" s="17" t="s">
        <v>245</v>
      </c>
      <c r="N120" s="17" t="s">
        <v>349</v>
      </c>
      <c r="O120" s="17" t="s">
        <v>369</v>
      </c>
      <c r="P120" s="17" t="s">
        <v>371</v>
      </c>
      <c r="Q120" s="93">
        <v>1938.8</v>
      </c>
      <c r="R120" s="93"/>
      <c r="S120" s="60">
        <v>1938.8</v>
      </c>
    </row>
    <row r="121" spans="2:19" ht="48" customHeight="1" x14ac:dyDescent="0.2">
      <c r="B121" s="18"/>
      <c r="C121" s="20"/>
      <c r="D121" s="22"/>
      <c r="E121" s="24"/>
      <c r="F121" s="25"/>
      <c r="G121" s="26"/>
      <c r="H121" s="28"/>
      <c r="I121" s="72" t="s">
        <v>372</v>
      </c>
      <c r="J121" s="73"/>
      <c r="K121" s="73"/>
      <c r="L121" s="74"/>
      <c r="M121" s="17" t="s">
        <v>245</v>
      </c>
      <c r="N121" s="17" t="s">
        <v>349</v>
      </c>
      <c r="O121" s="17" t="s">
        <v>369</v>
      </c>
      <c r="P121" s="17" t="s">
        <v>373</v>
      </c>
      <c r="Q121" s="93">
        <v>585.5</v>
      </c>
      <c r="R121" s="93"/>
      <c r="S121" s="60">
        <v>585.5</v>
      </c>
    </row>
    <row r="122" spans="2:19" ht="33" customHeight="1" x14ac:dyDescent="0.2">
      <c r="B122" s="18"/>
      <c r="C122" s="20"/>
      <c r="D122" s="22"/>
      <c r="E122" s="24"/>
      <c r="F122" s="25"/>
      <c r="G122" s="26"/>
      <c r="H122" s="28"/>
      <c r="I122" s="72" t="s">
        <v>282</v>
      </c>
      <c r="J122" s="73"/>
      <c r="K122" s="73"/>
      <c r="L122" s="74"/>
      <c r="M122" s="17" t="s">
        <v>245</v>
      </c>
      <c r="N122" s="17" t="s">
        <v>349</v>
      </c>
      <c r="O122" s="17" t="s">
        <v>369</v>
      </c>
      <c r="P122" s="17" t="s">
        <v>283</v>
      </c>
      <c r="Q122" s="93">
        <v>66.599999999999994</v>
      </c>
      <c r="R122" s="93"/>
      <c r="S122" s="60">
        <v>66.599999999999994</v>
      </c>
    </row>
    <row r="123" spans="2:19" ht="18.75" customHeight="1" x14ac:dyDescent="0.2">
      <c r="B123" s="18"/>
      <c r="C123" s="20"/>
      <c r="D123" s="22"/>
      <c r="E123" s="24"/>
      <c r="F123" s="25"/>
      <c r="G123" s="26"/>
      <c r="H123" s="28"/>
      <c r="I123" s="72" t="s">
        <v>261</v>
      </c>
      <c r="J123" s="73"/>
      <c r="K123" s="73"/>
      <c r="L123" s="74"/>
      <c r="M123" s="17" t="s">
        <v>245</v>
      </c>
      <c r="N123" s="17" t="s">
        <v>349</v>
      </c>
      <c r="O123" s="17" t="s">
        <v>369</v>
      </c>
      <c r="P123" s="17" t="s">
        <v>273</v>
      </c>
      <c r="Q123" s="93">
        <v>37.700000000000003</v>
      </c>
      <c r="R123" s="93"/>
      <c r="S123" s="60">
        <v>37.700000000000003</v>
      </c>
    </row>
    <row r="124" spans="2:19" ht="20.25" customHeight="1" x14ac:dyDescent="0.2">
      <c r="B124" s="18"/>
      <c r="C124" s="20"/>
      <c r="D124" s="22"/>
      <c r="E124" s="24"/>
      <c r="F124" s="25"/>
      <c r="G124" s="26"/>
      <c r="H124" s="28"/>
      <c r="I124" s="72" t="s">
        <v>374</v>
      </c>
      <c r="J124" s="73"/>
      <c r="K124" s="73"/>
      <c r="L124" s="74"/>
      <c r="M124" s="17" t="s">
        <v>245</v>
      </c>
      <c r="N124" s="17" t="s">
        <v>349</v>
      </c>
      <c r="O124" s="17" t="s">
        <v>369</v>
      </c>
      <c r="P124" s="17" t="s">
        <v>375</v>
      </c>
      <c r="Q124" s="93">
        <v>4</v>
      </c>
      <c r="R124" s="93"/>
      <c r="S124" s="60">
        <v>4</v>
      </c>
    </row>
    <row r="125" spans="2:19" ht="63" customHeight="1" x14ac:dyDescent="0.2">
      <c r="B125" s="18"/>
      <c r="C125" s="20"/>
      <c r="D125" s="22"/>
      <c r="E125" s="24"/>
      <c r="F125" s="25"/>
      <c r="G125" s="26"/>
      <c r="H125" s="94" t="s">
        <v>5</v>
      </c>
      <c r="I125" s="94"/>
      <c r="J125" s="94"/>
      <c r="K125" s="94"/>
      <c r="L125" s="94"/>
      <c r="M125" s="27" t="s">
        <v>245</v>
      </c>
      <c r="N125" s="27" t="s">
        <v>349</v>
      </c>
      <c r="O125" s="27" t="s">
        <v>376</v>
      </c>
      <c r="P125" s="27"/>
      <c r="Q125" s="92">
        <f>Q126+Q127+Q128+Q129+Q130+Q131+Q132</f>
        <v>17763.8</v>
      </c>
      <c r="R125" s="92"/>
      <c r="S125" s="59">
        <f>S126+S127+S128+S129+S130+S131+S132</f>
        <v>17763.8</v>
      </c>
    </row>
    <row r="126" spans="2:19" ht="20.25" customHeight="1" x14ac:dyDescent="0.2">
      <c r="B126" s="18"/>
      <c r="C126" s="20"/>
      <c r="D126" s="22"/>
      <c r="E126" s="24"/>
      <c r="F126" s="25"/>
      <c r="G126" s="26"/>
      <c r="H126" s="28"/>
      <c r="I126" s="72" t="s">
        <v>370</v>
      </c>
      <c r="J126" s="73"/>
      <c r="K126" s="73"/>
      <c r="L126" s="74"/>
      <c r="M126" s="17" t="s">
        <v>245</v>
      </c>
      <c r="N126" s="17" t="s">
        <v>349</v>
      </c>
      <c r="O126" s="27" t="s">
        <v>376</v>
      </c>
      <c r="P126" s="17" t="s">
        <v>371</v>
      </c>
      <c r="Q126" s="93">
        <v>9059.7999999999993</v>
      </c>
      <c r="R126" s="93"/>
      <c r="S126" s="60">
        <v>9059.7999999999993</v>
      </c>
    </row>
    <row r="127" spans="2:19" ht="45.75" customHeight="1" x14ac:dyDescent="0.2">
      <c r="B127" s="18"/>
      <c r="C127" s="20"/>
      <c r="D127" s="22"/>
      <c r="E127" s="24"/>
      <c r="F127" s="25"/>
      <c r="G127" s="26"/>
      <c r="H127" s="28"/>
      <c r="I127" s="72" t="s">
        <v>372</v>
      </c>
      <c r="J127" s="73"/>
      <c r="K127" s="73"/>
      <c r="L127" s="74"/>
      <c r="M127" s="17" t="s">
        <v>245</v>
      </c>
      <c r="N127" s="17" t="s">
        <v>349</v>
      </c>
      <c r="O127" s="27" t="s">
        <v>376</v>
      </c>
      <c r="P127" s="17" t="s">
        <v>373</v>
      </c>
      <c r="Q127" s="93">
        <v>2736.1</v>
      </c>
      <c r="R127" s="93"/>
      <c r="S127" s="60">
        <v>2736.1</v>
      </c>
    </row>
    <row r="128" spans="2:19" ht="33" customHeight="1" x14ac:dyDescent="0.2">
      <c r="B128" s="18"/>
      <c r="C128" s="20"/>
      <c r="D128" s="22"/>
      <c r="E128" s="24"/>
      <c r="F128" s="25"/>
      <c r="G128" s="26"/>
      <c r="H128" s="28"/>
      <c r="I128" s="72" t="s">
        <v>282</v>
      </c>
      <c r="J128" s="73"/>
      <c r="K128" s="73"/>
      <c r="L128" s="74"/>
      <c r="M128" s="17" t="s">
        <v>245</v>
      </c>
      <c r="N128" s="17" t="s">
        <v>349</v>
      </c>
      <c r="O128" s="27" t="s">
        <v>376</v>
      </c>
      <c r="P128" s="17" t="s">
        <v>283</v>
      </c>
      <c r="Q128" s="93">
        <v>96.8</v>
      </c>
      <c r="R128" s="93"/>
      <c r="S128" s="60">
        <v>96.8</v>
      </c>
    </row>
    <row r="129" spans="2:19" ht="19.5" customHeight="1" x14ac:dyDescent="0.2">
      <c r="B129" s="18"/>
      <c r="C129" s="20"/>
      <c r="D129" s="22"/>
      <c r="E129" s="24"/>
      <c r="F129" s="25"/>
      <c r="G129" s="26"/>
      <c r="H129" s="28"/>
      <c r="I129" s="72" t="s">
        <v>261</v>
      </c>
      <c r="J129" s="73"/>
      <c r="K129" s="73"/>
      <c r="L129" s="74"/>
      <c r="M129" s="17" t="s">
        <v>245</v>
      </c>
      <c r="N129" s="17" t="s">
        <v>349</v>
      </c>
      <c r="O129" s="27" t="s">
        <v>376</v>
      </c>
      <c r="P129" s="17" t="s">
        <v>273</v>
      </c>
      <c r="Q129" s="93">
        <v>5751.9</v>
      </c>
      <c r="R129" s="93"/>
      <c r="S129" s="60">
        <v>5751.9</v>
      </c>
    </row>
    <row r="130" spans="2:19" ht="20.25" customHeight="1" x14ac:dyDescent="0.2">
      <c r="B130" s="18"/>
      <c r="C130" s="20"/>
      <c r="D130" s="22"/>
      <c r="E130" s="24"/>
      <c r="F130" s="25"/>
      <c r="G130" s="26"/>
      <c r="H130" s="28"/>
      <c r="I130" s="72" t="s">
        <v>374</v>
      </c>
      <c r="J130" s="73"/>
      <c r="K130" s="73"/>
      <c r="L130" s="74"/>
      <c r="M130" s="17" t="s">
        <v>245</v>
      </c>
      <c r="N130" s="17" t="s">
        <v>349</v>
      </c>
      <c r="O130" s="27" t="s">
        <v>376</v>
      </c>
      <c r="P130" s="17" t="s">
        <v>375</v>
      </c>
      <c r="Q130" s="93">
        <v>39.200000000000003</v>
      </c>
      <c r="R130" s="93"/>
      <c r="S130" s="60">
        <v>39.200000000000003</v>
      </c>
    </row>
    <row r="131" spans="2:19" ht="22.5" customHeight="1" x14ac:dyDescent="0.2">
      <c r="B131" s="18"/>
      <c r="C131" s="20"/>
      <c r="D131" s="22"/>
      <c r="E131" s="24"/>
      <c r="F131" s="25"/>
      <c r="G131" s="26"/>
      <c r="H131" s="28"/>
      <c r="I131" s="72" t="s">
        <v>314</v>
      </c>
      <c r="J131" s="73"/>
      <c r="K131" s="73"/>
      <c r="L131" s="74"/>
      <c r="M131" s="17" t="s">
        <v>245</v>
      </c>
      <c r="N131" s="17" t="s">
        <v>349</v>
      </c>
      <c r="O131" s="27" t="s">
        <v>376</v>
      </c>
      <c r="P131" s="17" t="s">
        <v>315</v>
      </c>
      <c r="Q131" s="93">
        <v>65</v>
      </c>
      <c r="R131" s="93"/>
      <c r="S131" s="60">
        <v>65</v>
      </c>
    </row>
    <row r="132" spans="2:19" ht="16.5" customHeight="1" x14ac:dyDescent="0.2">
      <c r="B132" s="18"/>
      <c r="C132" s="20"/>
      <c r="D132" s="22"/>
      <c r="E132" s="24"/>
      <c r="F132" s="25"/>
      <c r="G132" s="26"/>
      <c r="H132" s="28"/>
      <c r="I132" s="72" t="s">
        <v>316</v>
      </c>
      <c r="J132" s="73"/>
      <c r="K132" s="73"/>
      <c r="L132" s="74"/>
      <c r="M132" s="17" t="s">
        <v>245</v>
      </c>
      <c r="N132" s="17" t="s">
        <v>349</v>
      </c>
      <c r="O132" s="27" t="s">
        <v>376</v>
      </c>
      <c r="P132" s="17" t="s">
        <v>317</v>
      </c>
      <c r="Q132" s="93">
        <v>15</v>
      </c>
      <c r="R132" s="93"/>
      <c r="S132" s="60">
        <v>15</v>
      </c>
    </row>
    <row r="133" spans="2:19" ht="33" customHeight="1" x14ac:dyDescent="0.2">
      <c r="B133" s="18"/>
      <c r="C133" s="20"/>
      <c r="D133" s="22"/>
      <c r="E133" s="91" t="s">
        <v>377</v>
      </c>
      <c r="F133" s="91"/>
      <c r="G133" s="91"/>
      <c r="H133" s="91"/>
      <c r="I133" s="91"/>
      <c r="J133" s="91"/>
      <c r="K133" s="91"/>
      <c r="L133" s="91"/>
      <c r="M133" s="23" t="s">
        <v>245</v>
      </c>
      <c r="N133" s="23" t="s">
        <v>349</v>
      </c>
      <c r="O133" s="23" t="s">
        <v>378</v>
      </c>
      <c r="P133" s="23"/>
      <c r="Q133" s="76">
        <f>Q134</f>
        <v>54166</v>
      </c>
      <c r="R133" s="76"/>
      <c r="S133" s="58">
        <f>S134</f>
        <v>54367.4</v>
      </c>
    </row>
    <row r="134" spans="2:19" ht="79.5" customHeight="1" x14ac:dyDescent="0.2">
      <c r="B134" s="18"/>
      <c r="C134" s="20"/>
      <c r="D134" s="22"/>
      <c r="E134" s="24"/>
      <c r="F134" s="99" t="s">
        <v>379</v>
      </c>
      <c r="G134" s="99"/>
      <c r="H134" s="99"/>
      <c r="I134" s="99"/>
      <c r="J134" s="99"/>
      <c r="K134" s="99"/>
      <c r="L134" s="99"/>
      <c r="M134" s="29" t="s">
        <v>245</v>
      </c>
      <c r="N134" s="29" t="s">
        <v>349</v>
      </c>
      <c r="O134" s="29" t="s">
        <v>380</v>
      </c>
      <c r="P134" s="29"/>
      <c r="Q134" s="95">
        <f>Q135</f>
        <v>54166</v>
      </c>
      <c r="R134" s="95"/>
      <c r="S134" s="61">
        <f>S135</f>
        <v>54367.4</v>
      </c>
    </row>
    <row r="135" spans="2:19" ht="32.25" customHeight="1" x14ac:dyDescent="0.2">
      <c r="B135" s="18"/>
      <c r="C135" s="20"/>
      <c r="D135" s="22"/>
      <c r="E135" s="24"/>
      <c r="F135" s="25"/>
      <c r="G135" s="100" t="s">
        <v>381</v>
      </c>
      <c r="H135" s="100"/>
      <c r="I135" s="100"/>
      <c r="J135" s="100"/>
      <c r="K135" s="100"/>
      <c r="L135" s="100"/>
      <c r="M135" s="30" t="s">
        <v>245</v>
      </c>
      <c r="N135" s="30" t="s">
        <v>349</v>
      </c>
      <c r="O135" s="30" t="s">
        <v>382</v>
      </c>
      <c r="P135" s="30"/>
      <c r="Q135" s="98">
        <f>Q136</f>
        <v>54166</v>
      </c>
      <c r="R135" s="98"/>
      <c r="S135" s="62">
        <f>S136</f>
        <v>54367.4</v>
      </c>
    </row>
    <row r="136" spans="2:19" ht="31.5" customHeight="1" x14ac:dyDescent="0.2">
      <c r="B136" s="18"/>
      <c r="C136" s="20"/>
      <c r="D136" s="22"/>
      <c r="E136" s="24"/>
      <c r="F136" s="25"/>
      <c r="G136" s="26"/>
      <c r="H136" s="94" t="s">
        <v>383</v>
      </c>
      <c r="I136" s="94"/>
      <c r="J136" s="94"/>
      <c r="K136" s="94"/>
      <c r="L136" s="94"/>
      <c r="M136" s="27" t="s">
        <v>245</v>
      </c>
      <c r="N136" s="27" t="s">
        <v>349</v>
      </c>
      <c r="O136" s="27" t="s">
        <v>384</v>
      </c>
      <c r="P136" s="27"/>
      <c r="Q136" s="92">
        <f>Q137</f>
        <v>54166</v>
      </c>
      <c r="R136" s="92"/>
      <c r="S136" s="59">
        <f>S137</f>
        <v>54367.4</v>
      </c>
    </row>
    <row r="137" spans="2:19" ht="65.25" customHeight="1" x14ac:dyDescent="0.2">
      <c r="B137" s="18"/>
      <c r="C137" s="20"/>
      <c r="D137" s="22"/>
      <c r="E137" s="24"/>
      <c r="F137" s="25"/>
      <c r="G137" s="26"/>
      <c r="H137" s="28"/>
      <c r="I137" s="72" t="s">
        <v>385</v>
      </c>
      <c r="J137" s="73"/>
      <c r="K137" s="73"/>
      <c r="L137" s="74"/>
      <c r="M137" s="17" t="s">
        <v>245</v>
      </c>
      <c r="N137" s="17" t="s">
        <v>349</v>
      </c>
      <c r="O137" s="17" t="s">
        <v>384</v>
      </c>
      <c r="P137" s="17" t="s">
        <v>386</v>
      </c>
      <c r="Q137" s="93">
        <v>54166</v>
      </c>
      <c r="R137" s="93"/>
      <c r="S137" s="48">
        <v>54367.4</v>
      </c>
    </row>
    <row r="138" spans="2:19" ht="34.5" customHeight="1" x14ac:dyDescent="0.2">
      <c r="B138" s="18"/>
      <c r="C138" s="75" t="s">
        <v>389</v>
      </c>
      <c r="D138" s="75"/>
      <c r="E138" s="75"/>
      <c r="F138" s="75"/>
      <c r="G138" s="75"/>
      <c r="H138" s="75"/>
      <c r="I138" s="75"/>
      <c r="J138" s="75"/>
      <c r="K138" s="75"/>
      <c r="L138" s="75"/>
      <c r="M138" s="19" t="s">
        <v>245</v>
      </c>
      <c r="N138" s="19" t="s">
        <v>390</v>
      </c>
      <c r="O138" s="19"/>
      <c r="P138" s="19"/>
      <c r="Q138" s="89">
        <f>Q139+Q153</f>
        <v>5110</v>
      </c>
      <c r="R138" s="89"/>
      <c r="S138" s="56">
        <f>S139+S153</f>
        <v>5460</v>
      </c>
    </row>
    <row r="139" spans="2:19" ht="33.75" customHeight="1" x14ac:dyDescent="0.2">
      <c r="B139" s="18"/>
      <c r="C139" s="20"/>
      <c r="D139" s="88" t="s">
        <v>391</v>
      </c>
      <c r="E139" s="88"/>
      <c r="F139" s="88"/>
      <c r="G139" s="88"/>
      <c r="H139" s="88"/>
      <c r="I139" s="88"/>
      <c r="J139" s="88"/>
      <c r="K139" s="88"/>
      <c r="L139" s="88"/>
      <c r="M139" s="21" t="s">
        <v>245</v>
      </c>
      <c r="N139" s="21" t="s">
        <v>392</v>
      </c>
      <c r="O139" s="21"/>
      <c r="P139" s="21"/>
      <c r="Q139" s="90">
        <f>Q140</f>
        <v>1060</v>
      </c>
      <c r="R139" s="90"/>
      <c r="S139" s="57">
        <f>S140</f>
        <v>1460</v>
      </c>
    </row>
    <row r="140" spans="2:19" ht="35.25" customHeight="1" x14ac:dyDescent="0.2">
      <c r="B140" s="18"/>
      <c r="C140" s="20"/>
      <c r="D140" s="22"/>
      <c r="E140" s="91" t="s">
        <v>330</v>
      </c>
      <c r="F140" s="91"/>
      <c r="G140" s="91"/>
      <c r="H140" s="91"/>
      <c r="I140" s="91"/>
      <c r="J140" s="91"/>
      <c r="K140" s="91"/>
      <c r="L140" s="91"/>
      <c r="M140" s="23" t="s">
        <v>245</v>
      </c>
      <c r="N140" s="23" t="s">
        <v>392</v>
      </c>
      <c r="O140" s="23" t="s">
        <v>331</v>
      </c>
      <c r="P140" s="23"/>
      <c r="Q140" s="76">
        <f>Q141+Q145+Q149</f>
        <v>1060</v>
      </c>
      <c r="R140" s="76"/>
      <c r="S140" s="58">
        <f>S141+S145+S149</f>
        <v>1460</v>
      </c>
    </row>
    <row r="141" spans="2:19" ht="51.75" customHeight="1" x14ac:dyDescent="0.2">
      <c r="B141" s="18"/>
      <c r="C141" s="20"/>
      <c r="D141" s="22"/>
      <c r="E141" s="24"/>
      <c r="F141" s="99" t="s">
        <v>334</v>
      </c>
      <c r="G141" s="99"/>
      <c r="H141" s="99"/>
      <c r="I141" s="99"/>
      <c r="J141" s="99"/>
      <c r="K141" s="99"/>
      <c r="L141" s="99"/>
      <c r="M141" s="29" t="s">
        <v>245</v>
      </c>
      <c r="N141" s="29" t="s">
        <v>392</v>
      </c>
      <c r="O141" s="29" t="s">
        <v>335</v>
      </c>
      <c r="P141" s="29"/>
      <c r="Q141" s="95">
        <f>Q142</f>
        <v>160</v>
      </c>
      <c r="R141" s="95"/>
      <c r="S141" s="61">
        <f>S142</f>
        <v>160</v>
      </c>
    </row>
    <row r="142" spans="2:19" ht="33.75" customHeight="1" x14ac:dyDescent="0.2">
      <c r="B142" s="18"/>
      <c r="C142" s="20"/>
      <c r="D142" s="22"/>
      <c r="E142" s="24"/>
      <c r="F142" s="25"/>
      <c r="G142" s="100" t="s">
        <v>393</v>
      </c>
      <c r="H142" s="100"/>
      <c r="I142" s="100"/>
      <c r="J142" s="100"/>
      <c r="K142" s="100"/>
      <c r="L142" s="100"/>
      <c r="M142" s="30" t="s">
        <v>245</v>
      </c>
      <c r="N142" s="30" t="s">
        <v>392</v>
      </c>
      <c r="O142" s="30" t="s">
        <v>394</v>
      </c>
      <c r="P142" s="30"/>
      <c r="Q142" s="98">
        <f>Q143</f>
        <v>160</v>
      </c>
      <c r="R142" s="98"/>
      <c r="S142" s="62">
        <f>S143</f>
        <v>160</v>
      </c>
    </row>
    <row r="143" spans="2:19" ht="47.25" customHeight="1" x14ac:dyDescent="0.2">
      <c r="B143" s="18"/>
      <c r="C143" s="20"/>
      <c r="D143" s="22"/>
      <c r="E143" s="24"/>
      <c r="F143" s="25"/>
      <c r="G143" s="26"/>
      <c r="H143" s="94" t="s">
        <v>395</v>
      </c>
      <c r="I143" s="94"/>
      <c r="J143" s="94"/>
      <c r="K143" s="94"/>
      <c r="L143" s="94"/>
      <c r="M143" s="27" t="s">
        <v>245</v>
      </c>
      <c r="N143" s="27" t="s">
        <v>392</v>
      </c>
      <c r="O143" s="27" t="s">
        <v>396</v>
      </c>
      <c r="P143" s="27"/>
      <c r="Q143" s="92">
        <f>Q144</f>
        <v>160</v>
      </c>
      <c r="R143" s="92"/>
      <c r="S143" s="59">
        <f>S144</f>
        <v>160</v>
      </c>
    </row>
    <row r="144" spans="2:19" ht="17.25" customHeight="1" x14ac:dyDescent="0.2">
      <c r="B144" s="18"/>
      <c r="C144" s="20"/>
      <c r="D144" s="22"/>
      <c r="E144" s="24"/>
      <c r="F144" s="25"/>
      <c r="G144" s="26"/>
      <c r="H144" s="28"/>
      <c r="I144" s="72" t="s">
        <v>261</v>
      </c>
      <c r="J144" s="73"/>
      <c r="K144" s="73"/>
      <c r="L144" s="74"/>
      <c r="M144" s="17" t="s">
        <v>245</v>
      </c>
      <c r="N144" s="17" t="s">
        <v>392</v>
      </c>
      <c r="O144" s="17" t="s">
        <v>396</v>
      </c>
      <c r="P144" s="17" t="s">
        <v>273</v>
      </c>
      <c r="Q144" s="93">
        <v>160</v>
      </c>
      <c r="R144" s="93"/>
      <c r="S144" s="48">
        <v>160</v>
      </c>
    </row>
    <row r="145" spans="2:19" ht="45.75" customHeight="1" x14ac:dyDescent="0.2">
      <c r="B145" s="18"/>
      <c r="C145" s="20"/>
      <c r="D145" s="22"/>
      <c r="E145" s="24"/>
      <c r="F145" s="99" t="s">
        <v>399</v>
      </c>
      <c r="G145" s="99"/>
      <c r="H145" s="99"/>
      <c r="I145" s="99"/>
      <c r="J145" s="99"/>
      <c r="K145" s="99"/>
      <c r="L145" s="99"/>
      <c r="M145" s="29" t="s">
        <v>245</v>
      </c>
      <c r="N145" s="29" t="s">
        <v>392</v>
      </c>
      <c r="O145" s="29" t="s">
        <v>400</v>
      </c>
      <c r="P145" s="29"/>
      <c r="Q145" s="95">
        <f>Q146</f>
        <v>800</v>
      </c>
      <c r="R145" s="95"/>
      <c r="S145" s="61">
        <f>S146</f>
        <v>800</v>
      </c>
    </row>
    <row r="146" spans="2:19" ht="96" customHeight="1" x14ac:dyDescent="0.2">
      <c r="B146" s="18"/>
      <c r="C146" s="20"/>
      <c r="D146" s="22"/>
      <c r="E146" s="24"/>
      <c r="F146" s="25"/>
      <c r="G146" s="100" t="s">
        <v>401</v>
      </c>
      <c r="H146" s="100"/>
      <c r="I146" s="100"/>
      <c r="J146" s="100"/>
      <c r="K146" s="100"/>
      <c r="L146" s="100"/>
      <c r="M146" s="30" t="s">
        <v>245</v>
      </c>
      <c r="N146" s="30" t="s">
        <v>392</v>
      </c>
      <c r="O146" s="30" t="s">
        <v>402</v>
      </c>
      <c r="P146" s="30"/>
      <c r="Q146" s="98">
        <f>Q147</f>
        <v>800</v>
      </c>
      <c r="R146" s="98"/>
      <c r="S146" s="62">
        <f>S147</f>
        <v>800</v>
      </c>
    </row>
    <row r="147" spans="2:19" ht="64.5" customHeight="1" x14ac:dyDescent="0.2">
      <c r="B147" s="18"/>
      <c r="C147" s="20"/>
      <c r="D147" s="22"/>
      <c r="E147" s="24"/>
      <c r="F147" s="25"/>
      <c r="G147" s="26"/>
      <c r="H147" s="94" t="s">
        <v>403</v>
      </c>
      <c r="I147" s="94"/>
      <c r="J147" s="94"/>
      <c r="K147" s="94"/>
      <c r="L147" s="94"/>
      <c r="M147" s="27" t="s">
        <v>245</v>
      </c>
      <c r="N147" s="27" t="s">
        <v>392</v>
      </c>
      <c r="O147" s="27" t="s">
        <v>404</v>
      </c>
      <c r="P147" s="27"/>
      <c r="Q147" s="92">
        <f>Q148</f>
        <v>800</v>
      </c>
      <c r="R147" s="92"/>
      <c r="S147" s="59">
        <f>S148</f>
        <v>800</v>
      </c>
    </row>
    <row r="148" spans="2:19" ht="19.5" customHeight="1" x14ac:dyDescent="0.2">
      <c r="B148" s="18"/>
      <c r="C148" s="20"/>
      <c r="D148" s="22"/>
      <c r="E148" s="24"/>
      <c r="F148" s="25"/>
      <c r="G148" s="26"/>
      <c r="H148" s="28"/>
      <c r="I148" s="72" t="s">
        <v>261</v>
      </c>
      <c r="J148" s="73"/>
      <c r="K148" s="73"/>
      <c r="L148" s="74"/>
      <c r="M148" s="17" t="s">
        <v>245</v>
      </c>
      <c r="N148" s="17" t="s">
        <v>392</v>
      </c>
      <c r="O148" s="17" t="s">
        <v>404</v>
      </c>
      <c r="P148" s="17" t="s">
        <v>273</v>
      </c>
      <c r="Q148" s="93">
        <v>800</v>
      </c>
      <c r="R148" s="93"/>
      <c r="S148" s="48">
        <v>800</v>
      </c>
    </row>
    <row r="149" spans="2:19" ht="33.75" customHeight="1" x14ac:dyDescent="0.2">
      <c r="B149" s="18"/>
      <c r="C149" s="20"/>
      <c r="D149" s="22"/>
      <c r="E149" s="24"/>
      <c r="F149" s="99" t="s">
        <v>405</v>
      </c>
      <c r="G149" s="99"/>
      <c r="H149" s="99"/>
      <c r="I149" s="99"/>
      <c r="J149" s="99"/>
      <c r="K149" s="99"/>
      <c r="L149" s="99"/>
      <c r="M149" s="29" t="s">
        <v>245</v>
      </c>
      <c r="N149" s="29" t="s">
        <v>392</v>
      </c>
      <c r="O149" s="29" t="s">
        <v>406</v>
      </c>
      <c r="P149" s="29"/>
      <c r="Q149" s="95">
        <f>Q150</f>
        <v>100</v>
      </c>
      <c r="R149" s="95"/>
      <c r="S149" s="61">
        <f>S150</f>
        <v>500</v>
      </c>
    </row>
    <row r="150" spans="2:19" ht="50.25" customHeight="1" x14ac:dyDescent="0.2">
      <c r="B150" s="18"/>
      <c r="C150" s="20"/>
      <c r="D150" s="22"/>
      <c r="E150" s="24"/>
      <c r="F150" s="25"/>
      <c r="G150" s="100" t="s">
        <v>229</v>
      </c>
      <c r="H150" s="100"/>
      <c r="I150" s="100"/>
      <c r="J150" s="100"/>
      <c r="K150" s="100"/>
      <c r="L150" s="100"/>
      <c r="M150" s="30" t="s">
        <v>245</v>
      </c>
      <c r="N150" s="30" t="s">
        <v>392</v>
      </c>
      <c r="O150" s="30" t="s">
        <v>407</v>
      </c>
      <c r="P150" s="30"/>
      <c r="Q150" s="98">
        <f>Q151</f>
        <v>100</v>
      </c>
      <c r="R150" s="98"/>
      <c r="S150" s="62">
        <f>S151</f>
        <v>500</v>
      </c>
    </row>
    <row r="151" spans="2:19" ht="33.75" customHeight="1" x14ac:dyDescent="0.2">
      <c r="B151" s="18"/>
      <c r="C151" s="20"/>
      <c r="D151" s="22"/>
      <c r="E151" s="24"/>
      <c r="F151" s="25"/>
      <c r="G151" s="26"/>
      <c r="H151" s="94" t="s">
        <v>408</v>
      </c>
      <c r="I151" s="94"/>
      <c r="J151" s="94"/>
      <c r="K151" s="94"/>
      <c r="L151" s="94"/>
      <c r="M151" s="27" t="s">
        <v>245</v>
      </c>
      <c r="N151" s="27" t="s">
        <v>392</v>
      </c>
      <c r="O151" s="27" t="s">
        <v>409</v>
      </c>
      <c r="P151" s="27"/>
      <c r="Q151" s="92">
        <f>Q152</f>
        <v>100</v>
      </c>
      <c r="R151" s="92"/>
      <c r="S151" s="59">
        <f>S152</f>
        <v>500</v>
      </c>
    </row>
    <row r="152" spans="2:19" ht="21" customHeight="1" x14ac:dyDescent="0.2">
      <c r="B152" s="18"/>
      <c r="C152" s="20"/>
      <c r="D152" s="22"/>
      <c r="E152" s="24"/>
      <c r="F152" s="25"/>
      <c r="G152" s="26"/>
      <c r="H152" s="28"/>
      <c r="I152" s="72" t="s">
        <v>261</v>
      </c>
      <c r="J152" s="73"/>
      <c r="K152" s="73"/>
      <c r="L152" s="74"/>
      <c r="M152" s="17" t="s">
        <v>245</v>
      </c>
      <c r="N152" s="17" t="s">
        <v>392</v>
      </c>
      <c r="O152" s="17" t="s">
        <v>409</v>
      </c>
      <c r="P152" s="17" t="s">
        <v>273</v>
      </c>
      <c r="Q152" s="93">
        <v>100</v>
      </c>
      <c r="R152" s="93"/>
      <c r="S152" s="48">
        <v>500</v>
      </c>
    </row>
    <row r="153" spans="2:19" ht="36" customHeight="1" x14ac:dyDescent="0.2">
      <c r="B153" s="18"/>
      <c r="C153" s="20"/>
      <c r="D153" s="124" t="s">
        <v>410</v>
      </c>
      <c r="E153" s="124"/>
      <c r="F153" s="124"/>
      <c r="G153" s="124"/>
      <c r="H153" s="124"/>
      <c r="I153" s="124"/>
      <c r="J153" s="124"/>
      <c r="K153" s="124"/>
      <c r="L153" s="124"/>
      <c r="M153" s="21" t="s">
        <v>245</v>
      </c>
      <c r="N153" s="21" t="s">
        <v>411</v>
      </c>
      <c r="O153" s="21"/>
      <c r="P153" s="21"/>
      <c r="Q153" s="90">
        <f>Q154</f>
        <v>4050</v>
      </c>
      <c r="R153" s="90"/>
      <c r="S153" s="57">
        <f>S154</f>
        <v>4000</v>
      </c>
    </row>
    <row r="154" spans="2:19" ht="32.25" customHeight="1" x14ac:dyDescent="0.2">
      <c r="B154" s="18"/>
      <c r="C154" s="20"/>
      <c r="D154" s="22"/>
      <c r="E154" s="125" t="s">
        <v>330</v>
      </c>
      <c r="F154" s="125"/>
      <c r="G154" s="125"/>
      <c r="H154" s="125"/>
      <c r="I154" s="125"/>
      <c r="J154" s="125"/>
      <c r="K154" s="125"/>
      <c r="L154" s="125"/>
      <c r="M154" s="41" t="s">
        <v>245</v>
      </c>
      <c r="N154" s="41" t="s">
        <v>411</v>
      </c>
      <c r="O154" s="41" t="s">
        <v>331</v>
      </c>
      <c r="P154" s="23"/>
      <c r="Q154" s="76">
        <f>Q155</f>
        <v>4050</v>
      </c>
      <c r="R154" s="76"/>
      <c r="S154" s="58">
        <f>S155</f>
        <v>4000</v>
      </c>
    </row>
    <row r="155" spans="2:19" ht="34.5" customHeight="1" x14ac:dyDescent="0.2">
      <c r="B155" s="18"/>
      <c r="C155" s="20"/>
      <c r="D155" s="22"/>
      <c r="E155" s="24"/>
      <c r="F155" s="99" t="s">
        <v>412</v>
      </c>
      <c r="G155" s="99"/>
      <c r="H155" s="99"/>
      <c r="I155" s="99"/>
      <c r="J155" s="99"/>
      <c r="K155" s="99"/>
      <c r="L155" s="99"/>
      <c r="M155" s="29" t="s">
        <v>245</v>
      </c>
      <c r="N155" s="29" t="s">
        <v>411</v>
      </c>
      <c r="O155" s="29" t="s">
        <v>413</v>
      </c>
      <c r="P155" s="29"/>
      <c r="Q155" s="95">
        <f>Q156+Q159</f>
        <v>4050</v>
      </c>
      <c r="R155" s="95"/>
      <c r="S155" s="61">
        <f>S156+S159</f>
        <v>4000</v>
      </c>
    </row>
    <row r="156" spans="2:19" ht="78.75" customHeight="1" x14ac:dyDescent="0.2">
      <c r="B156" s="18"/>
      <c r="C156" s="20"/>
      <c r="D156" s="22"/>
      <c r="E156" s="24"/>
      <c r="F156" s="25"/>
      <c r="G156" s="100" t="s">
        <v>414</v>
      </c>
      <c r="H156" s="100"/>
      <c r="I156" s="100"/>
      <c r="J156" s="100"/>
      <c r="K156" s="100"/>
      <c r="L156" s="100"/>
      <c r="M156" s="30" t="s">
        <v>245</v>
      </c>
      <c r="N156" s="30" t="s">
        <v>411</v>
      </c>
      <c r="O156" s="30" t="s">
        <v>415</v>
      </c>
      <c r="P156" s="30"/>
      <c r="Q156" s="98">
        <f>Q157</f>
        <v>550</v>
      </c>
      <c r="R156" s="98"/>
      <c r="S156" s="62">
        <f>S157</f>
        <v>500</v>
      </c>
    </row>
    <row r="157" spans="2:19" ht="35.25" customHeight="1" x14ac:dyDescent="0.2">
      <c r="B157" s="18"/>
      <c r="C157" s="20"/>
      <c r="D157" s="22"/>
      <c r="E157" s="24"/>
      <c r="F157" s="25"/>
      <c r="G157" s="26"/>
      <c r="H157" s="94" t="s">
        <v>416</v>
      </c>
      <c r="I157" s="94"/>
      <c r="J157" s="94"/>
      <c r="K157" s="94"/>
      <c r="L157" s="94"/>
      <c r="M157" s="27" t="s">
        <v>245</v>
      </c>
      <c r="N157" s="27" t="s">
        <v>411</v>
      </c>
      <c r="O157" s="27" t="s">
        <v>417</v>
      </c>
      <c r="P157" s="27"/>
      <c r="Q157" s="92">
        <f>Q158</f>
        <v>550</v>
      </c>
      <c r="R157" s="92"/>
      <c r="S157" s="59">
        <f>S158</f>
        <v>500</v>
      </c>
    </row>
    <row r="158" spans="2:19" ht="20.25" customHeight="1" x14ac:dyDescent="0.2">
      <c r="B158" s="18"/>
      <c r="C158" s="20"/>
      <c r="D158" s="22"/>
      <c r="E158" s="24"/>
      <c r="F158" s="25"/>
      <c r="G158" s="26"/>
      <c r="H158" s="28"/>
      <c r="I158" s="72" t="s">
        <v>261</v>
      </c>
      <c r="J158" s="73"/>
      <c r="K158" s="73"/>
      <c r="L158" s="74"/>
      <c r="M158" s="17" t="s">
        <v>245</v>
      </c>
      <c r="N158" s="17" t="s">
        <v>411</v>
      </c>
      <c r="O158" s="17" t="s">
        <v>417</v>
      </c>
      <c r="P158" s="17" t="s">
        <v>273</v>
      </c>
      <c r="Q158" s="93">
        <v>550</v>
      </c>
      <c r="R158" s="93"/>
      <c r="S158" s="48">
        <v>500</v>
      </c>
    </row>
    <row r="159" spans="2:19" ht="34.5" customHeight="1" x14ac:dyDescent="0.2">
      <c r="B159" s="18"/>
      <c r="C159" s="20"/>
      <c r="D159" s="22"/>
      <c r="E159" s="24"/>
      <c r="F159" s="25"/>
      <c r="G159" s="100" t="s">
        <v>420</v>
      </c>
      <c r="H159" s="100"/>
      <c r="I159" s="100"/>
      <c r="J159" s="100"/>
      <c r="K159" s="100"/>
      <c r="L159" s="100"/>
      <c r="M159" s="30" t="s">
        <v>245</v>
      </c>
      <c r="N159" s="30" t="s">
        <v>411</v>
      </c>
      <c r="O159" s="30" t="s">
        <v>421</v>
      </c>
      <c r="P159" s="30"/>
      <c r="Q159" s="98">
        <f>Q160</f>
        <v>3500</v>
      </c>
      <c r="R159" s="98"/>
      <c r="S159" s="62">
        <f>S160</f>
        <v>3500</v>
      </c>
    </row>
    <row r="160" spans="2:19" ht="23.25" customHeight="1" x14ac:dyDescent="0.2">
      <c r="B160" s="18"/>
      <c r="C160" s="20"/>
      <c r="D160" s="22"/>
      <c r="E160" s="24"/>
      <c r="F160" s="25"/>
      <c r="G160" s="26"/>
      <c r="H160" s="94" t="s">
        <v>422</v>
      </c>
      <c r="I160" s="94"/>
      <c r="J160" s="94"/>
      <c r="K160" s="94"/>
      <c r="L160" s="94"/>
      <c r="M160" s="27" t="s">
        <v>245</v>
      </c>
      <c r="N160" s="27" t="s">
        <v>411</v>
      </c>
      <c r="O160" s="27" t="s">
        <v>423</v>
      </c>
      <c r="P160" s="27"/>
      <c r="Q160" s="92">
        <f>Q161</f>
        <v>3500</v>
      </c>
      <c r="R160" s="92"/>
      <c r="S160" s="59">
        <f>S161</f>
        <v>3500</v>
      </c>
    </row>
    <row r="161" spans="2:19" ht="33" customHeight="1" x14ac:dyDescent="0.2">
      <c r="B161" s="18"/>
      <c r="C161" s="20"/>
      <c r="D161" s="22"/>
      <c r="E161" s="24"/>
      <c r="F161" s="25"/>
      <c r="G161" s="26"/>
      <c r="H161" s="28"/>
      <c r="I161" s="72" t="s">
        <v>282</v>
      </c>
      <c r="J161" s="73"/>
      <c r="K161" s="73"/>
      <c r="L161" s="74"/>
      <c r="M161" s="17" t="s">
        <v>245</v>
      </c>
      <c r="N161" s="17" t="s">
        <v>411</v>
      </c>
      <c r="O161" s="17" t="s">
        <v>423</v>
      </c>
      <c r="P161" s="17" t="s">
        <v>283</v>
      </c>
      <c r="Q161" s="93">
        <v>3500</v>
      </c>
      <c r="R161" s="93"/>
      <c r="S161" s="48">
        <v>3500</v>
      </c>
    </row>
    <row r="162" spans="2:19" ht="19.5" customHeight="1" x14ac:dyDescent="0.2">
      <c r="B162" s="18"/>
      <c r="C162" s="75" t="s">
        <v>424</v>
      </c>
      <c r="D162" s="75"/>
      <c r="E162" s="75"/>
      <c r="F162" s="75"/>
      <c r="G162" s="75"/>
      <c r="H162" s="75"/>
      <c r="I162" s="75"/>
      <c r="J162" s="75"/>
      <c r="K162" s="75"/>
      <c r="L162" s="75"/>
      <c r="M162" s="19" t="s">
        <v>245</v>
      </c>
      <c r="N162" s="19" t="s">
        <v>425</v>
      </c>
      <c r="O162" s="19"/>
      <c r="P162" s="19"/>
      <c r="Q162" s="89">
        <f>Q163+Q169+Q177+Q211+Q236</f>
        <v>121582.1</v>
      </c>
      <c r="R162" s="89"/>
      <c r="S162" s="56">
        <f>S163+S169+S177+S211+S236</f>
        <v>121954.1</v>
      </c>
    </row>
    <row r="163" spans="2:19" ht="21" customHeight="1" x14ac:dyDescent="0.2">
      <c r="B163" s="18"/>
      <c r="C163" s="20"/>
      <c r="D163" s="88" t="s">
        <v>426</v>
      </c>
      <c r="E163" s="88"/>
      <c r="F163" s="88"/>
      <c r="G163" s="88"/>
      <c r="H163" s="88"/>
      <c r="I163" s="88"/>
      <c r="J163" s="88"/>
      <c r="K163" s="88"/>
      <c r="L163" s="88"/>
      <c r="M163" s="21" t="s">
        <v>245</v>
      </c>
      <c r="N163" s="21" t="s">
        <v>427</v>
      </c>
      <c r="O163" s="21"/>
      <c r="P163" s="21"/>
      <c r="Q163" s="90">
        <f>Q164</f>
        <v>1808.5</v>
      </c>
      <c r="R163" s="90"/>
      <c r="S163" s="57">
        <f>S164</f>
        <v>1808.5</v>
      </c>
    </row>
    <row r="164" spans="2:19" ht="36" customHeight="1" x14ac:dyDescent="0.2">
      <c r="B164" s="18"/>
      <c r="C164" s="20"/>
      <c r="D164" s="22"/>
      <c r="E164" s="91" t="s">
        <v>284</v>
      </c>
      <c r="F164" s="91"/>
      <c r="G164" s="91"/>
      <c r="H164" s="91"/>
      <c r="I164" s="91"/>
      <c r="J164" s="91"/>
      <c r="K164" s="91"/>
      <c r="L164" s="91"/>
      <c r="M164" s="23" t="s">
        <v>245</v>
      </c>
      <c r="N164" s="23" t="s">
        <v>427</v>
      </c>
      <c r="O164" s="23" t="s">
        <v>285</v>
      </c>
      <c r="P164" s="23"/>
      <c r="Q164" s="76">
        <f>Q165</f>
        <v>1808.5</v>
      </c>
      <c r="R164" s="76"/>
      <c r="S164" s="58">
        <f>S165</f>
        <v>1808.5</v>
      </c>
    </row>
    <row r="165" spans="2:19" ht="35.25" customHeight="1" x14ac:dyDescent="0.2">
      <c r="B165" s="18"/>
      <c r="C165" s="20"/>
      <c r="D165" s="22"/>
      <c r="E165" s="24"/>
      <c r="F165" s="99" t="s">
        <v>286</v>
      </c>
      <c r="G165" s="99"/>
      <c r="H165" s="99"/>
      <c r="I165" s="99"/>
      <c r="J165" s="99"/>
      <c r="K165" s="99"/>
      <c r="L165" s="99"/>
      <c r="M165" s="29" t="s">
        <v>245</v>
      </c>
      <c r="N165" s="29" t="s">
        <v>427</v>
      </c>
      <c r="O165" s="29" t="s">
        <v>287</v>
      </c>
      <c r="P165" s="29"/>
      <c r="Q165" s="95">
        <f>Q166</f>
        <v>1808.5</v>
      </c>
      <c r="R165" s="95"/>
      <c r="S165" s="61">
        <f>S166</f>
        <v>1808.5</v>
      </c>
    </row>
    <row r="166" spans="2:19" ht="50.25" customHeight="1" x14ac:dyDescent="0.2">
      <c r="B166" s="18"/>
      <c r="C166" s="20"/>
      <c r="D166" s="22"/>
      <c r="E166" s="24"/>
      <c r="F166" s="25"/>
      <c r="G166" s="100" t="s">
        <v>288</v>
      </c>
      <c r="H166" s="100"/>
      <c r="I166" s="100"/>
      <c r="J166" s="100"/>
      <c r="K166" s="100"/>
      <c r="L166" s="100"/>
      <c r="M166" s="30" t="s">
        <v>245</v>
      </c>
      <c r="N166" s="30" t="s">
        <v>427</v>
      </c>
      <c r="O166" s="30" t="s">
        <v>289</v>
      </c>
      <c r="P166" s="30"/>
      <c r="Q166" s="98">
        <f>Q167</f>
        <v>1808.5</v>
      </c>
      <c r="R166" s="98"/>
      <c r="S166" s="62">
        <f>S167</f>
        <v>1808.5</v>
      </c>
    </row>
    <row r="167" spans="2:19" ht="49.5" customHeight="1" x14ac:dyDescent="0.2">
      <c r="B167" s="18"/>
      <c r="C167" s="20"/>
      <c r="D167" s="22"/>
      <c r="E167" s="24"/>
      <c r="F167" s="25"/>
      <c r="G167" s="26"/>
      <c r="H167" s="94" t="s">
        <v>290</v>
      </c>
      <c r="I167" s="94"/>
      <c r="J167" s="94"/>
      <c r="K167" s="94"/>
      <c r="L167" s="94"/>
      <c r="M167" s="27" t="s">
        <v>245</v>
      </c>
      <c r="N167" s="27" t="s">
        <v>427</v>
      </c>
      <c r="O167" s="27" t="s">
        <v>291</v>
      </c>
      <c r="P167" s="27"/>
      <c r="Q167" s="92">
        <f>Q168</f>
        <v>1808.5</v>
      </c>
      <c r="R167" s="92"/>
      <c r="S167" s="59">
        <f>S168</f>
        <v>1808.5</v>
      </c>
    </row>
    <row r="168" spans="2:19" ht="19.5" customHeight="1" x14ac:dyDescent="0.2">
      <c r="B168" s="18"/>
      <c r="C168" s="20"/>
      <c r="D168" s="22"/>
      <c r="E168" s="24"/>
      <c r="F168" s="25"/>
      <c r="G168" s="26"/>
      <c r="H168" s="28"/>
      <c r="I168" s="72" t="s">
        <v>261</v>
      </c>
      <c r="J168" s="73"/>
      <c r="K168" s="73"/>
      <c r="L168" s="74"/>
      <c r="M168" s="17" t="s">
        <v>245</v>
      </c>
      <c r="N168" s="17" t="s">
        <v>427</v>
      </c>
      <c r="O168" s="17" t="s">
        <v>291</v>
      </c>
      <c r="P168" s="17" t="s">
        <v>273</v>
      </c>
      <c r="Q168" s="93">
        <v>1808.5</v>
      </c>
      <c r="R168" s="93"/>
      <c r="S168" s="60">
        <v>1808.5</v>
      </c>
    </row>
    <row r="169" spans="2:19" ht="18.75" customHeight="1" x14ac:dyDescent="0.2">
      <c r="B169" s="18"/>
      <c r="C169" s="20"/>
      <c r="D169" s="88" t="s">
        <v>428</v>
      </c>
      <c r="E169" s="88"/>
      <c r="F169" s="88"/>
      <c r="G169" s="88"/>
      <c r="H169" s="88"/>
      <c r="I169" s="88"/>
      <c r="J169" s="88"/>
      <c r="K169" s="88"/>
      <c r="L169" s="88"/>
      <c r="M169" s="21" t="s">
        <v>245</v>
      </c>
      <c r="N169" s="21" t="s">
        <v>429</v>
      </c>
      <c r="O169" s="21"/>
      <c r="P169" s="21"/>
      <c r="Q169" s="90">
        <f>Q170</f>
        <v>35388</v>
      </c>
      <c r="R169" s="90"/>
      <c r="S169" s="57">
        <f>S170</f>
        <v>35388</v>
      </c>
    </row>
    <row r="170" spans="2:19" ht="49.5" customHeight="1" x14ac:dyDescent="0.2">
      <c r="B170" s="18"/>
      <c r="C170" s="20"/>
      <c r="D170" s="22"/>
      <c r="E170" s="91" t="s">
        <v>430</v>
      </c>
      <c r="F170" s="91"/>
      <c r="G170" s="91"/>
      <c r="H170" s="91"/>
      <c r="I170" s="91"/>
      <c r="J170" s="91"/>
      <c r="K170" s="91"/>
      <c r="L170" s="91"/>
      <c r="M170" s="23" t="s">
        <v>245</v>
      </c>
      <c r="N170" s="23" t="s">
        <v>429</v>
      </c>
      <c r="O170" s="23" t="s">
        <v>431</v>
      </c>
      <c r="P170" s="23"/>
      <c r="Q170" s="76">
        <f>Q171</f>
        <v>35388</v>
      </c>
      <c r="R170" s="76"/>
      <c r="S170" s="58">
        <f>S171</f>
        <v>35388</v>
      </c>
    </row>
    <row r="171" spans="2:19" ht="21.75" customHeight="1" x14ac:dyDescent="0.2">
      <c r="B171" s="18"/>
      <c r="C171" s="20"/>
      <c r="D171" s="22"/>
      <c r="E171" s="24"/>
      <c r="F171" s="99" t="s">
        <v>432</v>
      </c>
      <c r="G171" s="99"/>
      <c r="H171" s="99"/>
      <c r="I171" s="99"/>
      <c r="J171" s="99"/>
      <c r="K171" s="99"/>
      <c r="L171" s="99"/>
      <c r="M171" s="29" t="s">
        <v>245</v>
      </c>
      <c r="N171" s="29" t="s">
        <v>429</v>
      </c>
      <c r="O171" s="29" t="s">
        <v>433</v>
      </c>
      <c r="P171" s="29"/>
      <c r="Q171" s="95">
        <f>Q172</f>
        <v>35388</v>
      </c>
      <c r="R171" s="95"/>
      <c r="S171" s="61">
        <f>S172</f>
        <v>35388</v>
      </c>
    </row>
    <row r="172" spans="2:19" ht="31.5" customHeight="1" x14ac:dyDescent="0.2">
      <c r="B172" s="18"/>
      <c r="C172" s="20"/>
      <c r="D172" s="22"/>
      <c r="E172" s="24"/>
      <c r="F172" s="25"/>
      <c r="G172" s="100" t="s">
        <v>434</v>
      </c>
      <c r="H172" s="100"/>
      <c r="I172" s="100"/>
      <c r="J172" s="100"/>
      <c r="K172" s="100"/>
      <c r="L172" s="100"/>
      <c r="M172" s="30" t="s">
        <v>245</v>
      </c>
      <c r="N172" s="30" t="s">
        <v>429</v>
      </c>
      <c r="O172" s="30" t="s">
        <v>435</v>
      </c>
      <c r="P172" s="30"/>
      <c r="Q172" s="98">
        <f>Q173+Q175</f>
        <v>35388</v>
      </c>
      <c r="R172" s="98"/>
      <c r="S172" s="62">
        <f>S173+S175</f>
        <v>35388</v>
      </c>
    </row>
    <row r="173" spans="2:19" ht="47.25" customHeight="1" x14ac:dyDescent="0.2">
      <c r="B173" s="18"/>
      <c r="C173" s="20"/>
      <c r="D173" s="22"/>
      <c r="E173" s="24"/>
      <c r="F173" s="25"/>
      <c r="G173" s="26"/>
      <c r="H173" s="94" t="s">
        <v>436</v>
      </c>
      <c r="I173" s="94"/>
      <c r="J173" s="94"/>
      <c r="K173" s="94"/>
      <c r="L173" s="94"/>
      <c r="M173" s="27" t="s">
        <v>245</v>
      </c>
      <c r="N173" s="27" t="s">
        <v>429</v>
      </c>
      <c r="O173" s="27" t="s">
        <v>437</v>
      </c>
      <c r="P173" s="27"/>
      <c r="Q173" s="92">
        <f>Q174</f>
        <v>35138</v>
      </c>
      <c r="R173" s="92"/>
      <c r="S173" s="59">
        <f>S174</f>
        <v>35138</v>
      </c>
    </row>
    <row r="174" spans="2:19" ht="17.25" customHeight="1" x14ac:dyDescent="0.2">
      <c r="B174" s="18"/>
      <c r="C174" s="20"/>
      <c r="D174" s="22"/>
      <c r="E174" s="24"/>
      <c r="F174" s="25"/>
      <c r="G174" s="26"/>
      <c r="H174" s="28"/>
      <c r="I174" s="72" t="s">
        <v>261</v>
      </c>
      <c r="J174" s="73"/>
      <c r="K174" s="73"/>
      <c r="L174" s="74"/>
      <c r="M174" s="17" t="s">
        <v>245</v>
      </c>
      <c r="N174" s="17" t="s">
        <v>429</v>
      </c>
      <c r="O174" s="17" t="s">
        <v>437</v>
      </c>
      <c r="P174" s="17" t="s">
        <v>273</v>
      </c>
      <c r="Q174" s="93">
        <v>35138</v>
      </c>
      <c r="R174" s="93"/>
      <c r="S174" s="60">
        <v>35138</v>
      </c>
    </row>
    <row r="175" spans="2:19" ht="19.5" customHeight="1" x14ac:dyDescent="0.2">
      <c r="B175" s="18"/>
      <c r="C175" s="20"/>
      <c r="D175" s="22"/>
      <c r="E175" s="24"/>
      <c r="F175" s="25"/>
      <c r="G175" s="26"/>
      <c r="H175" s="94" t="s">
        <v>438</v>
      </c>
      <c r="I175" s="94"/>
      <c r="J175" s="94"/>
      <c r="K175" s="94"/>
      <c r="L175" s="94"/>
      <c r="M175" s="27" t="s">
        <v>245</v>
      </c>
      <c r="N175" s="27" t="s">
        <v>429</v>
      </c>
      <c r="O175" s="27" t="s">
        <v>439</v>
      </c>
      <c r="P175" s="27"/>
      <c r="Q175" s="92">
        <f>Q176</f>
        <v>250</v>
      </c>
      <c r="R175" s="92"/>
      <c r="S175" s="59">
        <f>S176</f>
        <v>250</v>
      </c>
    </row>
    <row r="176" spans="2:19" ht="20.25" customHeight="1" x14ac:dyDescent="0.2">
      <c r="B176" s="18"/>
      <c r="C176" s="20"/>
      <c r="D176" s="22"/>
      <c r="E176" s="24"/>
      <c r="F176" s="25"/>
      <c r="G176" s="26"/>
      <c r="H176" s="28"/>
      <c r="I176" s="72" t="s">
        <v>261</v>
      </c>
      <c r="J176" s="73"/>
      <c r="K176" s="73"/>
      <c r="L176" s="74"/>
      <c r="M176" s="17" t="s">
        <v>245</v>
      </c>
      <c r="N176" s="17" t="s">
        <v>429</v>
      </c>
      <c r="O176" s="17" t="s">
        <v>439</v>
      </c>
      <c r="P176" s="17" t="s">
        <v>273</v>
      </c>
      <c r="Q176" s="93">
        <v>250</v>
      </c>
      <c r="R176" s="93"/>
      <c r="S176" s="48">
        <v>250</v>
      </c>
    </row>
    <row r="177" spans="2:19" ht="22.5" customHeight="1" x14ac:dyDescent="0.2">
      <c r="B177" s="18"/>
      <c r="C177" s="20"/>
      <c r="D177" s="88" t="s">
        <v>440</v>
      </c>
      <c r="E177" s="88"/>
      <c r="F177" s="88"/>
      <c r="G177" s="88"/>
      <c r="H177" s="88"/>
      <c r="I177" s="88"/>
      <c r="J177" s="88"/>
      <c r="K177" s="88"/>
      <c r="L177" s="88"/>
      <c r="M177" s="21" t="s">
        <v>245</v>
      </c>
      <c r="N177" s="21" t="s">
        <v>441</v>
      </c>
      <c r="O177" s="21"/>
      <c r="P177" s="21"/>
      <c r="Q177" s="90">
        <f>Q178+Q187</f>
        <v>57005</v>
      </c>
      <c r="R177" s="90"/>
      <c r="S177" s="57">
        <f>S178+S187</f>
        <v>57262</v>
      </c>
    </row>
    <row r="178" spans="2:19" ht="35.25" customHeight="1" x14ac:dyDescent="0.2">
      <c r="B178" s="18"/>
      <c r="C178" s="20"/>
      <c r="D178" s="22"/>
      <c r="E178" s="91" t="s">
        <v>274</v>
      </c>
      <c r="F178" s="91"/>
      <c r="G178" s="91"/>
      <c r="H178" s="91"/>
      <c r="I178" s="91"/>
      <c r="J178" s="91"/>
      <c r="K178" s="91"/>
      <c r="L178" s="91"/>
      <c r="M178" s="23" t="s">
        <v>245</v>
      </c>
      <c r="N178" s="23" t="s">
        <v>441</v>
      </c>
      <c r="O178" s="23" t="s">
        <v>275</v>
      </c>
      <c r="P178" s="23"/>
      <c r="Q178" s="76">
        <f>Q179</f>
        <v>800</v>
      </c>
      <c r="R178" s="76"/>
      <c r="S178" s="58">
        <f>S179</f>
        <v>1800</v>
      </c>
    </row>
    <row r="179" spans="2:19" ht="51.75" customHeight="1" x14ac:dyDescent="0.2">
      <c r="B179" s="18"/>
      <c r="C179" s="20"/>
      <c r="D179" s="22"/>
      <c r="E179" s="24"/>
      <c r="F179" s="99" t="s">
        <v>350</v>
      </c>
      <c r="G179" s="99"/>
      <c r="H179" s="99"/>
      <c r="I179" s="99"/>
      <c r="J179" s="99"/>
      <c r="K179" s="99"/>
      <c r="L179" s="99"/>
      <c r="M179" s="29" t="s">
        <v>245</v>
      </c>
      <c r="N179" s="29" t="s">
        <v>441</v>
      </c>
      <c r="O179" s="29" t="s">
        <v>351</v>
      </c>
      <c r="P179" s="29"/>
      <c r="Q179" s="95">
        <f>Q180</f>
        <v>800</v>
      </c>
      <c r="R179" s="95"/>
      <c r="S179" s="61">
        <f>S180</f>
        <v>1800</v>
      </c>
    </row>
    <row r="180" spans="2:19" ht="51.75" customHeight="1" x14ac:dyDescent="0.2">
      <c r="B180" s="18"/>
      <c r="C180" s="20"/>
      <c r="D180" s="22"/>
      <c r="E180" s="24"/>
      <c r="F180" s="25"/>
      <c r="G180" s="100" t="s">
        <v>352</v>
      </c>
      <c r="H180" s="100"/>
      <c r="I180" s="100"/>
      <c r="J180" s="100"/>
      <c r="K180" s="100"/>
      <c r="L180" s="100"/>
      <c r="M180" s="30" t="s">
        <v>245</v>
      </c>
      <c r="N180" s="30" t="s">
        <v>441</v>
      </c>
      <c r="O180" s="30" t="s">
        <v>353</v>
      </c>
      <c r="P180" s="30"/>
      <c r="Q180" s="98">
        <f>Q181+Q183+Q185</f>
        <v>800</v>
      </c>
      <c r="R180" s="98"/>
      <c r="S180" s="62">
        <f>S181+S183+S185</f>
        <v>1800</v>
      </c>
    </row>
    <row r="181" spans="2:19" ht="34.5" customHeight="1" x14ac:dyDescent="0.2">
      <c r="B181" s="18"/>
      <c r="C181" s="20"/>
      <c r="D181" s="22"/>
      <c r="E181" s="24"/>
      <c r="F181" s="25"/>
      <c r="G181" s="26"/>
      <c r="H181" s="94" t="s">
        <v>354</v>
      </c>
      <c r="I181" s="94"/>
      <c r="J181" s="94"/>
      <c r="K181" s="94"/>
      <c r="L181" s="94"/>
      <c r="M181" s="27" t="s">
        <v>245</v>
      </c>
      <c r="N181" s="27" t="s">
        <v>441</v>
      </c>
      <c r="O181" s="27" t="s">
        <v>355</v>
      </c>
      <c r="P181" s="27"/>
      <c r="Q181" s="92">
        <f>Q182</f>
        <v>250</v>
      </c>
      <c r="R181" s="92"/>
      <c r="S181" s="59">
        <f>S182</f>
        <v>400</v>
      </c>
    </row>
    <row r="182" spans="2:19" ht="18.75" customHeight="1" x14ac:dyDescent="0.2">
      <c r="B182" s="18"/>
      <c r="C182" s="20"/>
      <c r="D182" s="22"/>
      <c r="E182" s="24"/>
      <c r="F182" s="25"/>
      <c r="G182" s="26"/>
      <c r="H182" s="28"/>
      <c r="I182" s="72" t="s">
        <v>261</v>
      </c>
      <c r="J182" s="73"/>
      <c r="K182" s="73"/>
      <c r="L182" s="74"/>
      <c r="M182" s="17" t="s">
        <v>245</v>
      </c>
      <c r="N182" s="17" t="s">
        <v>441</v>
      </c>
      <c r="O182" s="17" t="s">
        <v>355</v>
      </c>
      <c r="P182" s="17" t="s">
        <v>273</v>
      </c>
      <c r="Q182" s="93">
        <v>250</v>
      </c>
      <c r="R182" s="93"/>
      <c r="S182" s="48">
        <v>400</v>
      </c>
    </row>
    <row r="183" spans="2:19" ht="32.25" customHeight="1" x14ac:dyDescent="0.2">
      <c r="B183" s="18"/>
      <c r="C183" s="20"/>
      <c r="D183" s="22"/>
      <c r="E183" s="24"/>
      <c r="F183" s="25"/>
      <c r="G183" s="26"/>
      <c r="H183" s="94" t="s">
        <v>442</v>
      </c>
      <c r="I183" s="94"/>
      <c r="J183" s="94"/>
      <c r="K183" s="94"/>
      <c r="L183" s="94"/>
      <c r="M183" s="27" t="s">
        <v>245</v>
      </c>
      <c r="N183" s="27" t="s">
        <v>441</v>
      </c>
      <c r="O183" s="27" t="s">
        <v>443</v>
      </c>
      <c r="P183" s="27"/>
      <c r="Q183" s="92">
        <f>Q184</f>
        <v>250</v>
      </c>
      <c r="R183" s="92"/>
      <c r="S183" s="59">
        <f>S184</f>
        <v>400</v>
      </c>
    </row>
    <row r="184" spans="2:19" ht="16.5" customHeight="1" x14ac:dyDescent="0.2">
      <c r="B184" s="18"/>
      <c r="C184" s="20"/>
      <c r="D184" s="22"/>
      <c r="E184" s="24"/>
      <c r="F184" s="25"/>
      <c r="G184" s="26"/>
      <c r="H184" s="28"/>
      <c r="I184" s="72" t="s">
        <v>261</v>
      </c>
      <c r="J184" s="73"/>
      <c r="K184" s="73"/>
      <c r="L184" s="74"/>
      <c r="M184" s="17" t="s">
        <v>245</v>
      </c>
      <c r="N184" s="17" t="s">
        <v>441</v>
      </c>
      <c r="O184" s="17" t="s">
        <v>443</v>
      </c>
      <c r="P184" s="17" t="s">
        <v>273</v>
      </c>
      <c r="Q184" s="93">
        <v>250</v>
      </c>
      <c r="R184" s="93"/>
      <c r="S184" s="48">
        <v>400</v>
      </c>
    </row>
    <row r="185" spans="2:19" ht="33.75" customHeight="1" x14ac:dyDescent="0.2">
      <c r="B185" s="18"/>
      <c r="C185" s="20"/>
      <c r="D185" s="22"/>
      <c r="E185" s="24"/>
      <c r="F185" s="25"/>
      <c r="G185" s="26"/>
      <c r="H185" s="94" t="s">
        <v>444</v>
      </c>
      <c r="I185" s="94"/>
      <c r="J185" s="94"/>
      <c r="K185" s="94"/>
      <c r="L185" s="94"/>
      <c r="M185" s="27" t="s">
        <v>245</v>
      </c>
      <c r="N185" s="27" t="s">
        <v>441</v>
      </c>
      <c r="O185" s="27" t="s">
        <v>445</v>
      </c>
      <c r="P185" s="27"/>
      <c r="Q185" s="92">
        <f>Q186</f>
        <v>300</v>
      </c>
      <c r="R185" s="92"/>
      <c r="S185" s="59">
        <f>S186</f>
        <v>1000</v>
      </c>
    </row>
    <row r="186" spans="2:19" ht="21" customHeight="1" x14ac:dyDescent="0.2">
      <c r="B186" s="18"/>
      <c r="C186" s="20"/>
      <c r="D186" s="22"/>
      <c r="E186" s="24"/>
      <c r="F186" s="25"/>
      <c r="G186" s="26"/>
      <c r="H186" s="28"/>
      <c r="I186" s="72" t="s">
        <v>261</v>
      </c>
      <c r="J186" s="73"/>
      <c r="K186" s="73"/>
      <c r="L186" s="74"/>
      <c r="M186" s="17" t="s">
        <v>245</v>
      </c>
      <c r="N186" s="17" t="s">
        <v>441</v>
      </c>
      <c r="O186" s="17" t="s">
        <v>445</v>
      </c>
      <c r="P186" s="17" t="s">
        <v>273</v>
      </c>
      <c r="Q186" s="93">
        <v>300</v>
      </c>
      <c r="R186" s="93"/>
      <c r="S186" s="48">
        <v>1000</v>
      </c>
    </row>
    <row r="187" spans="2:19" ht="50.25" customHeight="1" x14ac:dyDescent="0.2">
      <c r="B187" s="18"/>
      <c r="C187" s="20"/>
      <c r="D187" s="22"/>
      <c r="E187" s="123" t="s">
        <v>430</v>
      </c>
      <c r="F187" s="123"/>
      <c r="G187" s="123"/>
      <c r="H187" s="123"/>
      <c r="I187" s="123"/>
      <c r="J187" s="123"/>
      <c r="K187" s="123"/>
      <c r="L187" s="123"/>
      <c r="M187" s="23" t="s">
        <v>245</v>
      </c>
      <c r="N187" s="23" t="s">
        <v>441</v>
      </c>
      <c r="O187" s="23" t="s">
        <v>431</v>
      </c>
      <c r="P187" s="23"/>
      <c r="Q187" s="76">
        <f>Q188+Q192+Q201+Q207</f>
        <v>56205</v>
      </c>
      <c r="R187" s="76"/>
      <c r="S187" s="58">
        <f>S188+S192+S201+S207</f>
        <v>55462</v>
      </c>
    </row>
    <row r="188" spans="2:19" ht="34.5" customHeight="1" x14ac:dyDescent="0.2">
      <c r="B188" s="18"/>
      <c r="C188" s="20"/>
      <c r="D188" s="22"/>
      <c r="E188" s="24"/>
      <c r="F188" s="121" t="s">
        <v>446</v>
      </c>
      <c r="G188" s="121"/>
      <c r="H188" s="121"/>
      <c r="I188" s="121"/>
      <c r="J188" s="121"/>
      <c r="K188" s="121"/>
      <c r="L188" s="121"/>
      <c r="M188" s="42" t="s">
        <v>245</v>
      </c>
      <c r="N188" s="42" t="s">
        <v>441</v>
      </c>
      <c r="O188" s="42" t="s">
        <v>447</v>
      </c>
      <c r="P188" s="42"/>
      <c r="Q188" s="122">
        <f>Q189</f>
        <v>18182</v>
      </c>
      <c r="R188" s="122"/>
      <c r="S188" s="63">
        <f>S189</f>
        <v>19042</v>
      </c>
    </row>
    <row r="189" spans="2:19" ht="78.75" customHeight="1" x14ac:dyDescent="0.2">
      <c r="B189" s="18"/>
      <c r="C189" s="20"/>
      <c r="D189" s="22"/>
      <c r="E189" s="24"/>
      <c r="F189" s="25"/>
      <c r="G189" s="100" t="s">
        <v>448</v>
      </c>
      <c r="H189" s="100"/>
      <c r="I189" s="100"/>
      <c r="J189" s="100"/>
      <c r="K189" s="100"/>
      <c r="L189" s="100"/>
      <c r="M189" s="30" t="s">
        <v>245</v>
      </c>
      <c r="N189" s="30" t="s">
        <v>441</v>
      </c>
      <c r="O189" s="30" t="s">
        <v>449</v>
      </c>
      <c r="P189" s="30"/>
      <c r="Q189" s="98">
        <f>Q190</f>
        <v>18182</v>
      </c>
      <c r="R189" s="98"/>
      <c r="S189" s="62">
        <f>S190</f>
        <v>19042</v>
      </c>
    </row>
    <row r="190" spans="2:19" ht="19.5" customHeight="1" x14ac:dyDescent="0.2">
      <c r="B190" s="18"/>
      <c r="C190" s="20"/>
      <c r="D190" s="22"/>
      <c r="E190" s="24"/>
      <c r="F190" s="25"/>
      <c r="G190" s="26"/>
      <c r="H190" s="94" t="s">
        <v>450</v>
      </c>
      <c r="I190" s="94"/>
      <c r="J190" s="94"/>
      <c r="K190" s="94"/>
      <c r="L190" s="94"/>
      <c r="M190" s="27" t="s">
        <v>245</v>
      </c>
      <c r="N190" s="27" t="s">
        <v>441</v>
      </c>
      <c r="O190" s="27" t="s">
        <v>451</v>
      </c>
      <c r="P190" s="27"/>
      <c r="Q190" s="92">
        <f>Q191</f>
        <v>18182</v>
      </c>
      <c r="R190" s="92"/>
      <c r="S190" s="59">
        <f>S191</f>
        <v>19042</v>
      </c>
    </row>
    <row r="191" spans="2:19" ht="18" customHeight="1" x14ac:dyDescent="0.2">
      <c r="B191" s="18"/>
      <c r="C191" s="20"/>
      <c r="D191" s="22"/>
      <c r="E191" s="24"/>
      <c r="F191" s="25"/>
      <c r="G191" s="26"/>
      <c r="H191" s="28"/>
      <c r="I191" s="72" t="s">
        <v>261</v>
      </c>
      <c r="J191" s="73"/>
      <c r="K191" s="73"/>
      <c r="L191" s="74"/>
      <c r="M191" s="17" t="s">
        <v>245</v>
      </c>
      <c r="N191" s="17" t="s">
        <v>441</v>
      </c>
      <c r="O191" s="17" t="s">
        <v>451</v>
      </c>
      <c r="P191" s="17" t="s">
        <v>273</v>
      </c>
      <c r="Q191" s="93">
        <v>18182</v>
      </c>
      <c r="R191" s="93"/>
      <c r="S191" s="48">
        <v>19042</v>
      </c>
    </row>
    <row r="192" spans="2:19" ht="33.75" customHeight="1" x14ac:dyDescent="0.2">
      <c r="B192" s="18"/>
      <c r="C192" s="20"/>
      <c r="D192" s="22"/>
      <c r="E192" s="24"/>
      <c r="F192" s="99" t="s">
        <v>452</v>
      </c>
      <c r="G192" s="99"/>
      <c r="H192" s="99"/>
      <c r="I192" s="99"/>
      <c r="J192" s="99"/>
      <c r="K192" s="99"/>
      <c r="L192" s="99"/>
      <c r="M192" s="29" t="s">
        <v>245</v>
      </c>
      <c r="N192" s="29" t="s">
        <v>441</v>
      </c>
      <c r="O192" s="29" t="s">
        <v>453</v>
      </c>
      <c r="P192" s="29"/>
      <c r="Q192" s="95">
        <f>Q193</f>
        <v>17418</v>
      </c>
      <c r="R192" s="95"/>
      <c r="S192" s="61">
        <f>S193</f>
        <v>15140</v>
      </c>
    </row>
    <row r="193" spans="2:19" ht="35.25" customHeight="1" x14ac:dyDescent="0.2">
      <c r="B193" s="18"/>
      <c r="C193" s="20"/>
      <c r="D193" s="22"/>
      <c r="E193" s="24"/>
      <c r="F193" s="25"/>
      <c r="G193" s="100" t="s">
        <v>454</v>
      </c>
      <c r="H193" s="100"/>
      <c r="I193" s="100"/>
      <c r="J193" s="100"/>
      <c r="K193" s="100"/>
      <c r="L193" s="100"/>
      <c r="M193" s="30" t="s">
        <v>245</v>
      </c>
      <c r="N193" s="30" t="s">
        <v>441</v>
      </c>
      <c r="O193" s="30" t="s">
        <v>455</v>
      </c>
      <c r="P193" s="30"/>
      <c r="Q193" s="98">
        <f>Q194+Q197+Q199</f>
        <v>17418</v>
      </c>
      <c r="R193" s="98"/>
      <c r="S193" s="62">
        <f>S194+S197+S199</f>
        <v>15140</v>
      </c>
    </row>
    <row r="194" spans="2:19" ht="18.75" customHeight="1" x14ac:dyDescent="0.2">
      <c r="B194" s="18"/>
      <c r="C194" s="20"/>
      <c r="D194" s="22"/>
      <c r="E194" s="24"/>
      <c r="F194" s="25"/>
      <c r="G194" s="26"/>
      <c r="H194" s="94" t="s">
        <v>456</v>
      </c>
      <c r="I194" s="94"/>
      <c r="J194" s="94"/>
      <c r="K194" s="94"/>
      <c r="L194" s="94"/>
      <c r="M194" s="27" t="s">
        <v>245</v>
      </c>
      <c r="N194" s="27" t="s">
        <v>441</v>
      </c>
      <c r="O194" s="27" t="s">
        <v>457</v>
      </c>
      <c r="P194" s="27"/>
      <c r="Q194" s="92">
        <f>Q195+Q196</f>
        <v>6918</v>
      </c>
      <c r="R194" s="92"/>
      <c r="S194" s="59">
        <f>S195+S196</f>
        <v>7018</v>
      </c>
    </row>
    <row r="195" spans="2:19" ht="18.75" customHeight="1" x14ac:dyDescent="0.2">
      <c r="B195" s="18"/>
      <c r="C195" s="20"/>
      <c r="D195" s="22"/>
      <c r="E195" s="24"/>
      <c r="F195" s="25"/>
      <c r="G195" s="26"/>
      <c r="H195" s="28"/>
      <c r="I195" s="72" t="s">
        <v>261</v>
      </c>
      <c r="J195" s="73"/>
      <c r="K195" s="73"/>
      <c r="L195" s="74"/>
      <c r="M195" s="17" t="s">
        <v>245</v>
      </c>
      <c r="N195" s="17" t="s">
        <v>441</v>
      </c>
      <c r="O195" s="17" t="s">
        <v>457</v>
      </c>
      <c r="P195" s="17" t="s">
        <v>273</v>
      </c>
      <c r="Q195" s="93">
        <v>4100</v>
      </c>
      <c r="R195" s="93"/>
      <c r="S195" s="48">
        <v>4200</v>
      </c>
    </row>
    <row r="196" spans="2:19" ht="63.75" customHeight="1" x14ac:dyDescent="0.2">
      <c r="B196" s="18"/>
      <c r="C196" s="20"/>
      <c r="D196" s="22"/>
      <c r="E196" s="24"/>
      <c r="F196" s="25"/>
      <c r="G196" s="26"/>
      <c r="H196" s="28"/>
      <c r="I196" s="72" t="s">
        <v>458</v>
      </c>
      <c r="J196" s="73"/>
      <c r="K196" s="73"/>
      <c r="L196" s="74"/>
      <c r="M196" s="17" t="s">
        <v>245</v>
      </c>
      <c r="N196" s="17" t="s">
        <v>441</v>
      </c>
      <c r="O196" s="17" t="s">
        <v>457</v>
      </c>
      <c r="P196" s="17" t="s">
        <v>459</v>
      </c>
      <c r="Q196" s="93">
        <v>2818</v>
      </c>
      <c r="R196" s="93"/>
      <c r="S196" s="60">
        <v>2818</v>
      </c>
    </row>
    <row r="197" spans="2:19" ht="23.25" customHeight="1" x14ac:dyDescent="0.2">
      <c r="B197" s="18"/>
      <c r="C197" s="20"/>
      <c r="D197" s="22"/>
      <c r="E197" s="24"/>
      <c r="F197" s="25"/>
      <c r="G197" s="26"/>
      <c r="H197" s="94" t="s">
        <v>460</v>
      </c>
      <c r="I197" s="94"/>
      <c r="J197" s="94"/>
      <c r="K197" s="94"/>
      <c r="L197" s="94"/>
      <c r="M197" s="27" t="s">
        <v>245</v>
      </c>
      <c r="N197" s="27" t="s">
        <v>441</v>
      </c>
      <c r="O197" s="27" t="s">
        <v>461</v>
      </c>
      <c r="P197" s="27"/>
      <c r="Q197" s="92">
        <f>Q198</f>
        <v>10000</v>
      </c>
      <c r="R197" s="92"/>
      <c r="S197" s="59">
        <f>S198</f>
        <v>7600</v>
      </c>
    </row>
    <row r="198" spans="2:19" ht="18.75" customHeight="1" x14ac:dyDescent="0.2">
      <c r="B198" s="18"/>
      <c r="C198" s="20"/>
      <c r="D198" s="22"/>
      <c r="E198" s="24"/>
      <c r="F198" s="25"/>
      <c r="G198" s="26"/>
      <c r="H198" s="28"/>
      <c r="I198" s="72" t="s">
        <v>261</v>
      </c>
      <c r="J198" s="73"/>
      <c r="K198" s="73"/>
      <c r="L198" s="74"/>
      <c r="M198" s="17" t="s">
        <v>245</v>
      </c>
      <c r="N198" s="17" t="s">
        <v>441</v>
      </c>
      <c r="O198" s="17" t="s">
        <v>461</v>
      </c>
      <c r="P198" s="17" t="s">
        <v>273</v>
      </c>
      <c r="Q198" s="93">
        <v>10000</v>
      </c>
      <c r="R198" s="93"/>
      <c r="S198" s="48">
        <v>7600</v>
      </c>
    </row>
    <row r="199" spans="2:19" ht="33.75" customHeight="1" x14ac:dyDescent="0.2">
      <c r="B199" s="18"/>
      <c r="C199" s="20"/>
      <c r="D199" s="22"/>
      <c r="E199" s="24"/>
      <c r="F199" s="25"/>
      <c r="G199" s="26"/>
      <c r="H199" s="94" t="s">
        <v>462</v>
      </c>
      <c r="I199" s="94"/>
      <c r="J199" s="94"/>
      <c r="K199" s="94"/>
      <c r="L199" s="94"/>
      <c r="M199" s="27" t="s">
        <v>245</v>
      </c>
      <c r="N199" s="27" t="s">
        <v>441</v>
      </c>
      <c r="O199" s="27" t="s">
        <v>463</v>
      </c>
      <c r="P199" s="27"/>
      <c r="Q199" s="92">
        <f>Q200</f>
        <v>500</v>
      </c>
      <c r="R199" s="92"/>
      <c r="S199" s="59">
        <f>S200</f>
        <v>522</v>
      </c>
    </row>
    <row r="200" spans="2:19" ht="21.75" customHeight="1" x14ac:dyDescent="0.2">
      <c r="B200" s="18"/>
      <c r="C200" s="20"/>
      <c r="D200" s="22"/>
      <c r="E200" s="24"/>
      <c r="F200" s="25"/>
      <c r="G200" s="26"/>
      <c r="H200" s="28"/>
      <c r="I200" s="72" t="s">
        <v>261</v>
      </c>
      <c r="J200" s="73"/>
      <c r="K200" s="73"/>
      <c r="L200" s="74"/>
      <c r="M200" s="17" t="s">
        <v>245</v>
      </c>
      <c r="N200" s="17" t="s">
        <v>441</v>
      </c>
      <c r="O200" s="17" t="s">
        <v>463</v>
      </c>
      <c r="P200" s="17" t="s">
        <v>273</v>
      </c>
      <c r="Q200" s="93">
        <v>500</v>
      </c>
      <c r="R200" s="93"/>
      <c r="S200" s="48">
        <v>522</v>
      </c>
    </row>
    <row r="201" spans="2:19" ht="33" customHeight="1" x14ac:dyDescent="0.2">
      <c r="B201" s="18"/>
      <c r="C201" s="20"/>
      <c r="D201" s="22"/>
      <c r="E201" s="24"/>
      <c r="F201" s="99" t="s">
        <v>464</v>
      </c>
      <c r="G201" s="99"/>
      <c r="H201" s="99"/>
      <c r="I201" s="99"/>
      <c r="J201" s="99"/>
      <c r="K201" s="99"/>
      <c r="L201" s="99"/>
      <c r="M201" s="29" t="s">
        <v>245</v>
      </c>
      <c r="N201" s="29" t="s">
        <v>441</v>
      </c>
      <c r="O201" s="29" t="s">
        <v>465</v>
      </c>
      <c r="P201" s="29"/>
      <c r="Q201" s="95">
        <f>Q202</f>
        <v>20000</v>
      </c>
      <c r="R201" s="95"/>
      <c r="S201" s="61">
        <f>S202</f>
        <v>20650</v>
      </c>
    </row>
    <row r="202" spans="2:19" ht="47.25" customHeight="1" x14ac:dyDescent="0.2">
      <c r="B202" s="18"/>
      <c r="C202" s="20"/>
      <c r="D202" s="22"/>
      <c r="E202" s="24"/>
      <c r="F202" s="25"/>
      <c r="G202" s="100" t="s">
        <v>466</v>
      </c>
      <c r="H202" s="100"/>
      <c r="I202" s="100"/>
      <c r="J202" s="100"/>
      <c r="K202" s="100"/>
      <c r="L202" s="100"/>
      <c r="M202" s="30" t="s">
        <v>245</v>
      </c>
      <c r="N202" s="30" t="s">
        <v>441</v>
      </c>
      <c r="O202" s="30" t="s">
        <v>467</v>
      </c>
      <c r="P202" s="30"/>
      <c r="Q202" s="98">
        <f>Q203+Q205</f>
        <v>20000</v>
      </c>
      <c r="R202" s="98"/>
      <c r="S202" s="62">
        <f>S203+S205</f>
        <v>20650</v>
      </c>
    </row>
    <row r="203" spans="2:19" ht="18" customHeight="1" x14ac:dyDescent="0.2">
      <c r="B203" s="18"/>
      <c r="C203" s="20"/>
      <c r="D203" s="22"/>
      <c r="E203" s="24"/>
      <c r="F203" s="25"/>
      <c r="G203" s="26"/>
      <c r="H203" s="94" t="s">
        <v>468</v>
      </c>
      <c r="I203" s="94"/>
      <c r="J203" s="94"/>
      <c r="K203" s="94"/>
      <c r="L203" s="94"/>
      <c r="M203" s="27" t="s">
        <v>245</v>
      </c>
      <c r="N203" s="27" t="s">
        <v>441</v>
      </c>
      <c r="O203" s="27" t="s">
        <v>469</v>
      </c>
      <c r="P203" s="27"/>
      <c r="Q203" s="92">
        <f>Q204</f>
        <v>10000</v>
      </c>
      <c r="R203" s="92"/>
      <c r="S203" s="59">
        <f>S204</f>
        <v>10650</v>
      </c>
    </row>
    <row r="204" spans="2:19" ht="17.25" customHeight="1" x14ac:dyDescent="0.2">
      <c r="B204" s="18"/>
      <c r="C204" s="20"/>
      <c r="D204" s="22"/>
      <c r="E204" s="24"/>
      <c r="F204" s="25"/>
      <c r="G204" s="26"/>
      <c r="H204" s="28"/>
      <c r="I204" s="72" t="s">
        <v>261</v>
      </c>
      <c r="J204" s="73"/>
      <c r="K204" s="73"/>
      <c r="L204" s="74"/>
      <c r="M204" s="17" t="s">
        <v>245</v>
      </c>
      <c r="N204" s="17" t="s">
        <v>441</v>
      </c>
      <c r="O204" s="17" t="s">
        <v>469</v>
      </c>
      <c r="P204" s="17" t="s">
        <v>273</v>
      </c>
      <c r="Q204" s="93">
        <v>10000</v>
      </c>
      <c r="R204" s="93"/>
      <c r="S204" s="48">
        <v>10650</v>
      </c>
    </row>
    <row r="205" spans="2:19" ht="21" customHeight="1" x14ac:dyDescent="0.2">
      <c r="B205" s="18"/>
      <c r="C205" s="20"/>
      <c r="D205" s="22"/>
      <c r="E205" s="24"/>
      <c r="F205" s="25"/>
      <c r="G205" s="26"/>
      <c r="H205" s="94" t="s">
        <v>470</v>
      </c>
      <c r="I205" s="94"/>
      <c r="J205" s="94"/>
      <c r="K205" s="94"/>
      <c r="L205" s="94"/>
      <c r="M205" s="27" t="s">
        <v>245</v>
      </c>
      <c r="N205" s="27" t="s">
        <v>441</v>
      </c>
      <c r="O205" s="27" t="s">
        <v>471</v>
      </c>
      <c r="P205" s="27"/>
      <c r="Q205" s="92">
        <f>Q206</f>
        <v>10000</v>
      </c>
      <c r="R205" s="92"/>
      <c r="S205" s="59">
        <f>S206</f>
        <v>10000</v>
      </c>
    </row>
    <row r="206" spans="2:19" ht="33.75" customHeight="1" x14ac:dyDescent="0.2">
      <c r="B206" s="18"/>
      <c r="C206" s="20"/>
      <c r="D206" s="22"/>
      <c r="E206" s="24"/>
      <c r="F206" s="25"/>
      <c r="G206" s="26"/>
      <c r="H206" s="28"/>
      <c r="I206" s="72" t="s">
        <v>472</v>
      </c>
      <c r="J206" s="73"/>
      <c r="K206" s="73"/>
      <c r="L206" s="74"/>
      <c r="M206" s="17" t="s">
        <v>245</v>
      </c>
      <c r="N206" s="17" t="s">
        <v>441</v>
      </c>
      <c r="O206" s="17" t="s">
        <v>471</v>
      </c>
      <c r="P206" s="17" t="s">
        <v>473</v>
      </c>
      <c r="Q206" s="93">
        <v>10000</v>
      </c>
      <c r="R206" s="93"/>
      <c r="S206" s="48">
        <v>10000</v>
      </c>
    </row>
    <row r="207" spans="2:19" ht="35.25" customHeight="1" x14ac:dyDescent="0.2">
      <c r="B207" s="18"/>
      <c r="C207" s="20"/>
      <c r="D207" s="22"/>
      <c r="E207" s="24"/>
      <c r="F207" s="99" t="s">
        <v>474</v>
      </c>
      <c r="G207" s="99"/>
      <c r="H207" s="99"/>
      <c r="I207" s="99"/>
      <c r="J207" s="99"/>
      <c r="K207" s="99"/>
      <c r="L207" s="99"/>
      <c r="M207" s="29" t="s">
        <v>245</v>
      </c>
      <c r="N207" s="29" t="s">
        <v>441</v>
      </c>
      <c r="O207" s="29" t="s">
        <v>475</v>
      </c>
      <c r="P207" s="29"/>
      <c r="Q207" s="95">
        <f>Q208</f>
        <v>605</v>
      </c>
      <c r="R207" s="95"/>
      <c r="S207" s="61">
        <f>S208</f>
        <v>630</v>
      </c>
    </row>
    <row r="208" spans="2:19" ht="34.5" customHeight="1" x14ac:dyDescent="0.2">
      <c r="B208" s="18"/>
      <c r="C208" s="20"/>
      <c r="D208" s="22"/>
      <c r="E208" s="24"/>
      <c r="F208" s="25"/>
      <c r="G208" s="100" t="s">
        <v>476</v>
      </c>
      <c r="H208" s="100"/>
      <c r="I208" s="100"/>
      <c r="J208" s="100"/>
      <c r="K208" s="100"/>
      <c r="L208" s="100"/>
      <c r="M208" s="30" t="s">
        <v>245</v>
      </c>
      <c r="N208" s="30" t="s">
        <v>441</v>
      </c>
      <c r="O208" s="30" t="s">
        <v>477</v>
      </c>
      <c r="P208" s="30"/>
      <c r="Q208" s="98">
        <f>Q209</f>
        <v>605</v>
      </c>
      <c r="R208" s="98"/>
      <c r="S208" s="62">
        <f>S209</f>
        <v>630</v>
      </c>
    </row>
    <row r="209" spans="2:19" ht="32.25" customHeight="1" x14ac:dyDescent="0.2">
      <c r="B209" s="18"/>
      <c r="C209" s="20"/>
      <c r="D209" s="22"/>
      <c r="E209" s="24"/>
      <c r="F209" s="25"/>
      <c r="G209" s="26"/>
      <c r="H209" s="94" t="s">
        <v>478</v>
      </c>
      <c r="I209" s="94"/>
      <c r="J209" s="94"/>
      <c r="K209" s="94"/>
      <c r="L209" s="94"/>
      <c r="M209" s="27" t="s">
        <v>245</v>
      </c>
      <c r="N209" s="27" t="s">
        <v>441</v>
      </c>
      <c r="O209" s="27" t="s">
        <v>479</v>
      </c>
      <c r="P209" s="27"/>
      <c r="Q209" s="92">
        <f>Q210</f>
        <v>605</v>
      </c>
      <c r="R209" s="92"/>
      <c r="S209" s="59">
        <f>S210</f>
        <v>630</v>
      </c>
    </row>
    <row r="210" spans="2:19" ht="21" customHeight="1" x14ac:dyDescent="0.2">
      <c r="B210" s="18"/>
      <c r="C210" s="20"/>
      <c r="D210" s="22"/>
      <c r="E210" s="24"/>
      <c r="F210" s="25"/>
      <c r="G210" s="26"/>
      <c r="H210" s="28"/>
      <c r="I210" s="72" t="s">
        <v>261</v>
      </c>
      <c r="J210" s="73"/>
      <c r="K210" s="73"/>
      <c r="L210" s="74"/>
      <c r="M210" s="17" t="s">
        <v>245</v>
      </c>
      <c r="N210" s="17" t="s">
        <v>441</v>
      </c>
      <c r="O210" s="17" t="s">
        <v>479</v>
      </c>
      <c r="P210" s="17" t="s">
        <v>273</v>
      </c>
      <c r="Q210" s="93">
        <v>605</v>
      </c>
      <c r="R210" s="93"/>
      <c r="S210" s="48">
        <v>630</v>
      </c>
    </row>
    <row r="211" spans="2:19" ht="18.75" customHeight="1" x14ac:dyDescent="0.2">
      <c r="B211" s="18"/>
      <c r="C211" s="20"/>
      <c r="D211" s="88" t="s">
        <v>480</v>
      </c>
      <c r="E211" s="88"/>
      <c r="F211" s="88"/>
      <c r="G211" s="88"/>
      <c r="H211" s="88"/>
      <c r="I211" s="88"/>
      <c r="J211" s="88"/>
      <c r="K211" s="88"/>
      <c r="L211" s="88"/>
      <c r="M211" s="21" t="s">
        <v>245</v>
      </c>
      <c r="N211" s="21" t="s">
        <v>481</v>
      </c>
      <c r="O211" s="21"/>
      <c r="P211" s="21"/>
      <c r="Q211" s="90">
        <f>Q212</f>
        <v>12468.1</v>
      </c>
      <c r="R211" s="90"/>
      <c r="S211" s="57">
        <f>S212</f>
        <v>12468.1</v>
      </c>
    </row>
    <row r="212" spans="2:19" ht="33" customHeight="1" x14ac:dyDescent="0.2">
      <c r="B212" s="18"/>
      <c r="C212" s="20"/>
      <c r="D212" s="22"/>
      <c r="E212" s="91" t="s">
        <v>377</v>
      </c>
      <c r="F212" s="91"/>
      <c r="G212" s="91"/>
      <c r="H212" s="91"/>
      <c r="I212" s="91"/>
      <c r="J212" s="91"/>
      <c r="K212" s="91"/>
      <c r="L212" s="91"/>
      <c r="M212" s="23" t="s">
        <v>245</v>
      </c>
      <c r="N212" s="23" t="s">
        <v>481</v>
      </c>
      <c r="O212" s="23" t="s">
        <v>378</v>
      </c>
      <c r="P212" s="23"/>
      <c r="Q212" s="76">
        <f>Q213</f>
        <v>12468.1</v>
      </c>
      <c r="R212" s="76"/>
      <c r="S212" s="58">
        <f>S213</f>
        <v>12468.1</v>
      </c>
    </row>
    <row r="213" spans="2:19" ht="48.75" customHeight="1" x14ac:dyDescent="0.2">
      <c r="B213" s="18"/>
      <c r="C213" s="20"/>
      <c r="D213" s="22"/>
      <c r="E213" s="24"/>
      <c r="F213" s="99" t="s">
        <v>482</v>
      </c>
      <c r="G213" s="99"/>
      <c r="H213" s="99"/>
      <c r="I213" s="99"/>
      <c r="J213" s="99"/>
      <c r="K213" s="99"/>
      <c r="L213" s="99"/>
      <c r="M213" s="29" t="s">
        <v>245</v>
      </c>
      <c r="N213" s="29" t="s">
        <v>481</v>
      </c>
      <c r="O213" s="29" t="s">
        <v>483</v>
      </c>
      <c r="P213" s="29"/>
      <c r="Q213" s="95">
        <f>Q214+Q221+Q226+Q229</f>
        <v>12468.1</v>
      </c>
      <c r="R213" s="95"/>
      <c r="S213" s="61">
        <f>S214+S221+S226+S229</f>
        <v>12468.1</v>
      </c>
    </row>
    <row r="214" spans="2:19" ht="50.25" customHeight="1" x14ac:dyDescent="0.2">
      <c r="B214" s="18"/>
      <c r="C214" s="20"/>
      <c r="D214" s="22"/>
      <c r="E214" s="24"/>
      <c r="F214" s="25"/>
      <c r="G214" s="100" t="s">
        <v>484</v>
      </c>
      <c r="H214" s="100"/>
      <c r="I214" s="100"/>
      <c r="J214" s="100"/>
      <c r="K214" s="100"/>
      <c r="L214" s="100"/>
      <c r="M214" s="30" t="s">
        <v>245</v>
      </c>
      <c r="N214" s="30" t="s">
        <v>481</v>
      </c>
      <c r="O214" s="30" t="s">
        <v>485</v>
      </c>
      <c r="P214" s="30"/>
      <c r="Q214" s="98">
        <f>Q215+Q217+Q219</f>
        <v>7868.1</v>
      </c>
      <c r="R214" s="98"/>
      <c r="S214" s="62">
        <f>S215+S217+S219</f>
        <v>7868.1</v>
      </c>
    </row>
    <row r="215" spans="2:19" ht="78" customHeight="1" x14ac:dyDescent="0.2">
      <c r="B215" s="18"/>
      <c r="C215" s="20"/>
      <c r="D215" s="22"/>
      <c r="E215" s="24"/>
      <c r="F215" s="25"/>
      <c r="G215" s="26"/>
      <c r="H215" s="94" t="s">
        <v>486</v>
      </c>
      <c r="I215" s="94"/>
      <c r="J215" s="94"/>
      <c r="K215" s="94"/>
      <c r="L215" s="94"/>
      <c r="M215" s="27" t="s">
        <v>245</v>
      </c>
      <c r="N215" s="27" t="s">
        <v>481</v>
      </c>
      <c r="O215" s="27" t="s">
        <v>487</v>
      </c>
      <c r="P215" s="27"/>
      <c r="Q215" s="92">
        <f>Q216</f>
        <v>3868.1</v>
      </c>
      <c r="R215" s="92"/>
      <c r="S215" s="59">
        <f>S216</f>
        <v>3868.1</v>
      </c>
    </row>
    <row r="216" spans="2:19" ht="32.25" customHeight="1" x14ac:dyDescent="0.2">
      <c r="B216" s="18"/>
      <c r="C216" s="20"/>
      <c r="D216" s="22"/>
      <c r="E216" s="24"/>
      <c r="F216" s="25"/>
      <c r="G216" s="26"/>
      <c r="H216" s="28"/>
      <c r="I216" s="72" t="s">
        <v>282</v>
      </c>
      <c r="J216" s="73"/>
      <c r="K216" s="73"/>
      <c r="L216" s="74"/>
      <c r="M216" s="17" t="s">
        <v>245</v>
      </c>
      <c r="N216" s="17" t="s">
        <v>481</v>
      </c>
      <c r="O216" s="17" t="s">
        <v>487</v>
      </c>
      <c r="P216" s="17" t="s">
        <v>283</v>
      </c>
      <c r="Q216" s="93">
        <v>3868.1</v>
      </c>
      <c r="R216" s="93"/>
      <c r="S216" s="48">
        <v>3868.1</v>
      </c>
    </row>
    <row r="217" spans="2:19" ht="80.25" customHeight="1" x14ac:dyDescent="0.2">
      <c r="B217" s="18"/>
      <c r="C217" s="20"/>
      <c r="D217" s="22"/>
      <c r="E217" s="24"/>
      <c r="F217" s="25"/>
      <c r="G217" s="26"/>
      <c r="H217" s="111" t="s">
        <v>488</v>
      </c>
      <c r="I217" s="111"/>
      <c r="J217" s="111"/>
      <c r="K217" s="111"/>
      <c r="L217" s="111"/>
      <c r="M217" s="27" t="s">
        <v>245</v>
      </c>
      <c r="N217" s="27" t="s">
        <v>481</v>
      </c>
      <c r="O217" s="27" t="s">
        <v>489</v>
      </c>
      <c r="P217" s="27"/>
      <c r="Q217" s="92">
        <f>Q218</f>
        <v>1500</v>
      </c>
      <c r="R217" s="92"/>
      <c r="S217" s="59">
        <f>S218</f>
        <v>1500</v>
      </c>
    </row>
    <row r="218" spans="2:19" ht="34.5" customHeight="1" x14ac:dyDescent="0.2">
      <c r="B218" s="18"/>
      <c r="C218" s="20"/>
      <c r="D218" s="22"/>
      <c r="E218" s="24"/>
      <c r="F218" s="25"/>
      <c r="G218" s="26"/>
      <c r="H218" s="40"/>
      <c r="I218" s="120" t="s">
        <v>282</v>
      </c>
      <c r="J218" s="120"/>
      <c r="K218" s="120"/>
      <c r="L218" s="120"/>
      <c r="M218" s="17" t="s">
        <v>245</v>
      </c>
      <c r="N218" s="17" t="s">
        <v>481</v>
      </c>
      <c r="O218" s="17" t="s">
        <v>489</v>
      </c>
      <c r="P218" s="17" t="s">
        <v>283</v>
      </c>
      <c r="Q218" s="93">
        <v>1500</v>
      </c>
      <c r="R218" s="93"/>
      <c r="S218" s="60">
        <v>1500</v>
      </c>
    </row>
    <row r="219" spans="2:19" ht="48.75" customHeight="1" x14ac:dyDescent="0.2">
      <c r="B219" s="18"/>
      <c r="C219" s="20"/>
      <c r="D219" s="22"/>
      <c r="E219" s="24"/>
      <c r="F219" s="25"/>
      <c r="G219" s="26"/>
      <c r="H219" s="94" t="s">
        <v>490</v>
      </c>
      <c r="I219" s="94"/>
      <c r="J219" s="94"/>
      <c r="K219" s="94"/>
      <c r="L219" s="94"/>
      <c r="M219" s="27" t="s">
        <v>245</v>
      </c>
      <c r="N219" s="27" t="s">
        <v>481</v>
      </c>
      <c r="O219" s="27" t="s">
        <v>491</v>
      </c>
      <c r="P219" s="27"/>
      <c r="Q219" s="92">
        <f>Q220</f>
        <v>2500</v>
      </c>
      <c r="R219" s="92"/>
      <c r="S219" s="59">
        <f>S220</f>
        <v>2500</v>
      </c>
    </row>
    <row r="220" spans="2:19" ht="33" customHeight="1" x14ac:dyDescent="0.2">
      <c r="B220" s="18"/>
      <c r="C220" s="20"/>
      <c r="D220" s="22"/>
      <c r="E220" s="24"/>
      <c r="F220" s="25"/>
      <c r="G220" s="26"/>
      <c r="H220" s="28"/>
      <c r="I220" s="72" t="s">
        <v>282</v>
      </c>
      <c r="J220" s="73"/>
      <c r="K220" s="73"/>
      <c r="L220" s="74"/>
      <c r="M220" s="17" t="s">
        <v>245</v>
      </c>
      <c r="N220" s="17" t="s">
        <v>481</v>
      </c>
      <c r="O220" s="17" t="s">
        <v>491</v>
      </c>
      <c r="P220" s="17" t="s">
        <v>283</v>
      </c>
      <c r="Q220" s="93">
        <v>2500</v>
      </c>
      <c r="R220" s="93"/>
      <c r="S220" s="60">
        <v>2500</v>
      </c>
    </row>
    <row r="221" spans="2:19" ht="65.25" customHeight="1" x14ac:dyDescent="0.2">
      <c r="B221" s="18"/>
      <c r="C221" s="20"/>
      <c r="D221" s="22"/>
      <c r="E221" s="24"/>
      <c r="F221" s="25"/>
      <c r="G221" s="100" t="s">
        <v>492</v>
      </c>
      <c r="H221" s="100"/>
      <c r="I221" s="100"/>
      <c r="J221" s="100"/>
      <c r="K221" s="100"/>
      <c r="L221" s="100"/>
      <c r="M221" s="30" t="s">
        <v>245</v>
      </c>
      <c r="N221" s="30" t="s">
        <v>481</v>
      </c>
      <c r="O221" s="30" t="s">
        <v>493</v>
      </c>
      <c r="P221" s="30"/>
      <c r="Q221" s="98">
        <f>Q222+Q224</f>
        <v>2700</v>
      </c>
      <c r="R221" s="98"/>
      <c r="S221" s="62">
        <f>S222+S224</f>
        <v>2700</v>
      </c>
    </row>
    <row r="222" spans="2:19" ht="64.5" customHeight="1" x14ac:dyDescent="0.2">
      <c r="B222" s="18"/>
      <c r="C222" s="20"/>
      <c r="D222" s="22"/>
      <c r="E222" s="24"/>
      <c r="F222" s="25"/>
      <c r="G222" s="26"/>
      <c r="H222" s="94" t="s">
        <v>504</v>
      </c>
      <c r="I222" s="94"/>
      <c r="J222" s="94"/>
      <c r="K222" s="94"/>
      <c r="L222" s="94"/>
      <c r="M222" s="27" t="s">
        <v>245</v>
      </c>
      <c r="N222" s="27" t="s">
        <v>481</v>
      </c>
      <c r="O222" s="27" t="s">
        <v>494</v>
      </c>
      <c r="P222" s="27"/>
      <c r="Q222" s="92">
        <f>Q223</f>
        <v>200</v>
      </c>
      <c r="R222" s="92"/>
      <c r="S222" s="59">
        <f>S223</f>
        <v>200</v>
      </c>
    </row>
    <row r="223" spans="2:19" ht="35.25" customHeight="1" x14ac:dyDescent="0.2">
      <c r="B223" s="18"/>
      <c r="C223" s="20"/>
      <c r="D223" s="22"/>
      <c r="E223" s="24"/>
      <c r="F223" s="25"/>
      <c r="G223" s="26"/>
      <c r="H223" s="28"/>
      <c r="I223" s="72" t="s">
        <v>282</v>
      </c>
      <c r="J223" s="73"/>
      <c r="K223" s="73"/>
      <c r="L223" s="74"/>
      <c r="M223" s="17" t="s">
        <v>245</v>
      </c>
      <c r="N223" s="17" t="s">
        <v>481</v>
      </c>
      <c r="O223" s="17" t="s">
        <v>494</v>
      </c>
      <c r="P223" s="17" t="s">
        <v>283</v>
      </c>
      <c r="Q223" s="93">
        <v>200</v>
      </c>
      <c r="R223" s="93"/>
      <c r="S223" s="48">
        <v>200</v>
      </c>
    </row>
    <row r="224" spans="2:19" ht="33" customHeight="1" x14ac:dyDescent="0.2">
      <c r="B224" s="18"/>
      <c r="C224" s="20"/>
      <c r="D224" s="22"/>
      <c r="E224" s="24"/>
      <c r="F224" s="25"/>
      <c r="G224" s="26"/>
      <c r="H224" s="94" t="s">
        <v>495</v>
      </c>
      <c r="I224" s="94"/>
      <c r="J224" s="94"/>
      <c r="K224" s="94"/>
      <c r="L224" s="94"/>
      <c r="M224" s="27" t="s">
        <v>245</v>
      </c>
      <c r="N224" s="27" t="s">
        <v>481</v>
      </c>
      <c r="O224" s="27" t="s">
        <v>496</v>
      </c>
      <c r="P224" s="27"/>
      <c r="Q224" s="92">
        <f>Q225</f>
        <v>2500</v>
      </c>
      <c r="R224" s="92"/>
      <c r="S224" s="59">
        <f>S225</f>
        <v>2500</v>
      </c>
    </row>
    <row r="225" spans="2:19" ht="33" customHeight="1" x14ac:dyDescent="0.2">
      <c r="B225" s="18"/>
      <c r="C225" s="20"/>
      <c r="D225" s="22"/>
      <c r="E225" s="24"/>
      <c r="F225" s="25"/>
      <c r="G225" s="26"/>
      <c r="H225" s="28"/>
      <c r="I225" s="72" t="s">
        <v>282</v>
      </c>
      <c r="J225" s="73"/>
      <c r="K225" s="73"/>
      <c r="L225" s="74"/>
      <c r="M225" s="17" t="s">
        <v>245</v>
      </c>
      <c r="N225" s="17" t="s">
        <v>481</v>
      </c>
      <c r="O225" s="17" t="s">
        <v>496</v>
      </c>
      <c r="P225" s="17" t="s">
        <v>283</v>
      </c>
      <c r="Q225" s="93">
        <v>2500</v>
      </c>
      <c r="R225" s="93"/>
      <c r="S225" s="48">
        <v>2500</v>
      </c>
    </row>
    <row r="226" spans="2:19" ht="63.75" customHeight="1" x14ac:dyDescent="0.2">
      <c r="B226" s="18"/>
      <c r="C226" s="20"/>
      <c r="D226" s="22"/>
      <c r="E226" s="24"/>
      <c r="F226" s="25"/>
      <c r="G226" s="100" t="s">
        <v>505</v>
      </c>
      <c r="H226" s="100"/>
      <c r="I226" s="100"/>
      <c r="J226" s="100"/>
      <c r="K226" s="100"/>
      <c r="L226" s="100"/>
      <c r="M226" s="30" t="s">
        <v>245</v>
      </c>
      <c r="N226" s="30" t="s">
        <v>481</v>
      </c>
      <c r="O226" s="30" t="s">
        <v>497</v>
      </c>
      <c r="P226" s="30"/>
      <c r="Q226" s="98">
        <f>Q227</f>
        <v>500</v>
      </c>
      <c r="R226" s="98"/>
      <c r="S226" s="62">
        <f>S227</f>
        <v>500</v>
      </c>
    </row>
    <row r="227" spans="2:19" ht="80.25" customHeight="1" x14ac:dyDescent="0.2">
      <c r="B227" s="18"/>
      <c r="C227" s="20"/>
      <c r="D227" s="22"/>
      <c r="E227" s="24"/>
      <c r="F227" s="25"/>
      <c r="G227" s="26"/>
      <c r="H227" s="94" t="s">
        <v>498</v>
      </c>
      <c r="I227" s="94"/>
      <c r="J227" s="94"/>
      <c r="K227" s="94"/>
      <c r="L227" s="94"/>
      <c r="M227" s="27" t="s">
        <v>245</v>
      </c>
      <c r="N227" s="27" t="s">
        <v>481</v>
      </c>
      <c r="O227" s="27" t="s">
        <v>499</v>
      </c>
      <c r="P227" s="27"/>
      <c r="Q227" s="92">
        <f>Q228</f>
        <v>500</v>
      </c>
      <c r="R227" s="92"/>
      <c r="S227" s="59">
        <f>S228</f>
        <v>500</v>
      </c>
    </row>
    <row r="228" spans="2:19" ht="31.5" customHeight="1" x14ac:dyDescent="0.2">
      <c r="B228" s="18"/>
      <c r="C228" s="20"/>
      <c r="D228" s="22"/>
      <c r="E228" s="24"/>
      <c r="F228" s="25"/>
      <c r="G228" s="26"/>
      <c r="H228" s="28"/>
      <c r="I228" s="72" t="s">
        <v>282</v>
      </c>
      <c r="J228" s="73"/>
      <c r="K228" s="73"/>
      <c r="L228" s="74"/>
      <c r="M228" s="17" t="s">
        <v>245</v>
      </c>
      <c r="N228" s="17" t="s">
        <v>481</v>
      </c>
      <c r="O228" s="17" t="s">
        <v>499</v>
      </c>
      <c r="P228" s="17" t="s">
        <v>283</v>
      </c>
      <c r="Q228" s="93">
        <v>500</v>
      </c>
      <c r="R228" s="93"/>
      <c r="S228" s="48">
        <v>500</v>
      </c>
    </row>
    <row r="229" spans="2:19" ht="47.25" customHeight="1" x14ac:dyDescent="0.2">
      <c r="B229" s="18"/>
      <c r="C229" s="20"/>
      <c r="D229" s="22"/>
      <c r="E229" s="24"/>
      <c r="F229" s="25"/>
      <c r="G229" s="100" t="s">
        <v>500</v>
      </c>
      <c r="H229" s="100"/>
      <c r="I229" s="100"/>
      <c r="J229" s="100"/>
      <c r="K229" s="100"/>
      <c r="L229" s="100"/>
      <c r="M229" s="30" t="s">
        <v>245</v>
      </c>
      <c r="N229" s="30" t="s">
        <v>481</v>
      </c>
      <c r="O229" s="30" t="s">
        <v>501</v>
      </c>
      <c r="P229" s="30"/>
      <c r="Q229" s="98">
        <f>Q230+Q232+Q234</f>
        <v>1400</v>
      </c>
      <c r="R229" s="98"/>
      <c r="S229" s="62">
        <f>S230+S232+S234</f>
        <v>1400</v>
      </c>
    </row>
    <row r="230" spans="2:19" ht="63.75" customHeight="1" x14ac:dyDescent="0.2">
      <c r="B230" s="18"/>
      <c r="C230" s="20"/>
      <c r="D230" s="22"/>
      <c r="E230" s="24"/>
      <c r="F230" s="25"/>
      <c r="G230" s="26"/>
      <c r="H230" s="94" t="s">
        <v>502</v>
      </c>
      <c r="I230" s="94"/>
      <c r="J230" s="94"/>
      <c r="K230" s="94"/>
      <c r="L230" s="94"/>
      <c r="M230" s="27" t="s">
        <v>245</v>
      </c>
      <c r="N230" s="27" t="s">
        <v>481</v>
      </c>
      <c r="O230" s="27" t="s">
        <v>503</v>
      </c>
      <c r="P230" s="27"/>
      <c r="Q230" s="92">
        <f>Q231</f>
        <v>500</v>
      </c>
      <c r="R230" s="92"/>
      <c r="S230" s="59">
        <f>S231</f>
        <v>500</v>
      </c>
    </row>
    <row r="231" spans="2:19" ht="38.25" customHeight="1" x14ac:dyDescent="0.2">
      <c r="B231" s="18"/>
      <c r="C231" s="20"/>
      <c r="D231" s="22"/>
      <c r="E231" s="24"/>
      <c r="F231" s="25"/>
      <c r="G231" s="26"/>
      <c r="H231" s="28"/>
      <c r="I231" s="72" t="s">
        <v>282</v>
      </c>
      <c r="J231" s="73"/>
      <c r="K231" s="73"/>
      <c r="L231" s="74"/>
      <c r="M231" s="17" t="s">
        <v>245</v>
      </c>
      <c r="N231" s="17" t="s">
        <v>481</v>
      </c>
      <c r="O231" s="17" t="s">
        <v>503</v>
      </c>
      <c r="P231" s="17" t="s">
        <v>283</v>
      </c>
      <c r="Q231" s="93">
        <v>500</v>
      </c>
      <c r="R231" s="93"/>
      <c r="S231" s="48">
        <v>500</v>
      </c>
    </row>
    <row r="232" spans="2:19" ht="51.75" customHeight="1" x14ac:dyDescent="0.2">
      <c r="B232" s="18"/>
      <c r="C232" s="20"/>
      <c r="D232" s="22"/>
      <c r="E232" s="24"/>
      <c r="F232" s="25"/>
      <c r="G232" s="26"/>
      <c r="H232" s="94" t="s">
        <v>518</v>
      </c>
      <c r="I232" s="94"/>
      <c r="J232" s="94"/>
      <c r="K232" s="94"/>
      <c r="L232" s="94"/>
      <c r="M232" s="27" t="s">
        <v>245</v>
      </c>
      <c r="N232" s="27" t="s">
        <v>481</v>
      </c>
      <c r="O232" s="27" t="s">
        <v>519</v>
      </c>
      <c r="P232" s="27"/>
      <c r="Q232" s="92">
        <f>Q233</f>
        <v>500</v>
      </c>
      <c r="R232" s="92"/>
      <c r="S232" s="59">
        <f>S233</f>
        <v>500</v>
      </c>
    </row>
    <row r="233" spans="2:19" ht="31.5" customHeight="1" x14ac:dyDescent="0.2">
      <c r="B233" s="18"/>
      <c r="C233" s="20"/>
      <c r="D233" s="22"/>
      <c r="E233" s="24"/>
      <c r="F233" s="25"/>
      <c r="G233" s="26"/>
      <c r="H233" s="28"/>
      <c r="I233" s="72" t="s">
        <v>282</v>
      </c>
      <c r="J233" s="73"/>
      <c r="K233" s="73"/>
      <c r="L233" s="74"/>
      <c r="M233" s="17" t="s">
        <v>245</v>
      </c>
      <c r="N233" s="17" t="s">
        <v>481</v>
      </c>
      <c r="O233" s="17" t="s">
        <v>519</v>
      </c>
      <c r="P233" s="17" t="s">
        <v>283</v>
      </c>
      <c r="Q233" s="93">
        <v>500</v>
      </c>
      <c r="R233" s="93"/>
      <c r="S233" s="60">
        <v>500</v>
      </c>
    </row>
    <row r="234" spans="2:19" ht="47.25" customHeight="1" x14ac:dyDescent="0.2">
      <c r="B234" s="18"/>
      <c r="C234" s="20"/>
      <c r="D234" s="22"/>
      <c r="E234" s="24"/>
      <c r="F234" s="25"/>
      <c r="G234" s="26"/>
      <c r="H234" s="94" t="s">
        <v>520</v>
      </c>
      <c r="I234" s="94"/>
      <c r="J234" s="94"/>
      <c r="K234" s="94"/>
      <c r="L234" s="94"/>
      <c r="M234" s="27" t="s">
        <v>245</v>
      </c>
      <c r="N234" s="27" t="s">
        <v>481</v>
      </c>
      <c r="O234" s="27" t="s">
        <v>521</v>
      </c>
      <c r="P234" s="27"/>
      <c r="Q234" s="92">
        <f>Q235</f>
        <v>400</v>
      </c>
      <c r="R234" s="92"/>
      <c r="S234" s="59">
        <f>S235</f>
        <v>400</v>
      </c>
    </row>
    <row r="235" spans="2:19" ht="35.25" customHeight="1" x14ac:dyDescent="0.2">
      <c r="B235" s="18"/>
      <c r="C235" s="20"/>
      <c r="D235" s="22"/>
      <c r="E235" s="24"/>
      <c r="F235" s="25"/>
      <c r="G235" s="26"/>
      <c r="H235" s="28"/>
      <c r="I235" s="72" t="s">
        <v>282</v>
      </c>
      <c r="J235" s="73"/>
      <c r="K235" s="73"/>
      <c r="L235" s="74"/>
      <c r="M235" s="17" t="s">
        <v>245</v>
      </c>
      <c r="N235" s="17" t="s">
        <v>481</v>
      </c>
      <c r="O235" s="17" t="s">
        <v>521</v>
      </c>
      <c r="P235" s="17" t="s">
        <v>283</v>
      </c>
      <c r="Q235" s="93">
        <v>400</v>
      </c>
      <c r="R235" s="93"/>
      <c r="S235" s="48">
        <v>400</v>
      </c>
    </row>
    <row r="236" spans="2:19" ht="22.5" customHeight="1" x14ac:dyDescent="0.2">
      <c r="B236" s="18"/>
      <c r="C236" s="20"/>
      <c r="D236" s="88" t="s">
        <v>524</v>
      </c>
      <c r="E236" s="88"/>
      <c r="F236" s="88"/>
      <c r="G236" s="88"/>
      <c r="H236" s="88"/>
      <c r="I236" s="88"/>
      <c r="J236" s="88"/>
      <c r="K236" s="88"/>
      <c r="L236" s="88"/>
      <c r="M236" s="21" t="s">
        <v>245</v>
      </c>
      <c r="N236" s="21" t="s">
        <v>525</v>
      </c>
      <c r="O236" s="21"/>
      <c r="P236" s="21"/>
      <c r="Q236" s="90">
        <f>Q237</f>
        <v>14912.499999999998</v>
      </c>
      <c r="R236" s="90"/>
      <c r="S236" s="57">
        <f>S237</f>
        <v>15027.499999999998</v>
      </c>
    </row>
    <row r="237" spans="2:19" ht="32.25" customHeight="1" x14ac:dyDescent="0.2">
      <c r="B237" s="18"/>
      <c r="C237" s="20"/>
      <c r="D237" s="22"/>
      <c r="E237" s="91" t="s">
        <v>526</v>
      </c>
      <c r="F237" s="91"/>
      <c r="G237" s="91"/>
      <c r="H237" s="91"/>
      <c r="I237" s="91"/>
      <c r="J237" s="91"/>
      <c r="K237" s="91"/>
      <c r="L237" s="91"/>
      <c r="M237" s="23" t="s">
        <v>245</v>
      </c>
      <c r="N237" s="23" t="s">
        <v>525</v>
      </c>
      <c r="O237" s="23" t="s">
        <v>527</v>
      </c>
      <c r="P237" s="23"/>
      <c r="Q237" s="76">
        <f>Q238+Q246+Q255</f>
        <v>14912.499999999998</v>
      </c>
      <c r="R237" s="76"/>
      <c r="S237" s="58">
        <f>S238+S246+S255</f>
        <v>15027.499999999998</v>
      </c>
    </row>
    <row r="238" spans="2:19" ht="32.25" customHeight="1" x14ac:dyDescent="0.2">
      <c r="B238" s="18"/>
      <c r="C238" s="20"/>
      <c r="D238" s="22"/>
      <c r="E238" s="24"/>
      <c r="F238" s="99" t="s">
        <v>528</v>
      </c>
      <c r="G238" s="99"/>
      <c r="H238" s="99"/>
      <c r="I238" s="99"/>
      <c r="J238" s="99"/>
      <c r="K238" s="99"/>
      <c r="L238" s="99"/>
      <c r="M238" s="29" t="s">
        <v>245</v>
      </c>
      <c r="N238" s="29" t="s">
        <v>525</v>
      </c>
      <c r="O238" s="29" t="s">
        <v>529</v>
      </c>
      <c r="P238" s="29"/>
      <c r="Q238" s="95">
        <f>Q239</f>
        <v>4700</v>
      </c>
      <c r="R238" s="95"/>
      <c r="S238" s="61">
        <f>S239</f>
        <v>4815</v>
      </c>
    </row>
    <row r="239" spans="2:19" ht="47.25" customHeight="1" x14ac:dyDescent="0.2">
      <c r="B239" s="18"/>
      <c r="C239" s="20"/>
      <c r="D239" s="22"/>
      <c r="E239" s="24"/>
      <c r="F239" s="25"/>
      <c r="G239" s="100" t="s">
        <v>530</v>
      </c>
      <c r="H239" s="100"/>
      <c r="I239" s="100"/>
      <c r="J239" s="100"/>
      <c r="K239" s="100"/>
      <c r="L239" s="100"/>
      <c r="M239" s="30" t="s">
        <v>245</v>
      </c>
      <c r="N239" s="30" t="s">
        <v>525</v>
      </c>
      <c r="O239" s="30" t="s">
        <v>531</v>
      </c>
      <c r="P239" s="30"/>
      <c r="Q239" s="98">
        <f>Q240+Q242+Q244</f>
        <v>4700</v>
      </c>
      <c r="R239" s="98"/>
      <c r="S239" s="62">
        <f>S240+S242+S244</f>
        <v>4815</v>
      </c>
    </row>
    <row r="240" spans="2:19" ht="63" customHeight="1" x14ac:dyDescent="0.2">
      <c r="B240" s="18"/>
      <c r="C240" s="20"/>
      <c r="D240" s="22"/>
      <c r="E240" s="24"/>
      <c r="F240" s="25"/>
      <c r="G240" s="26"/>
      <c r="H240" s="94" t="s">
        <v>532</v>
      </c>
      <c r="I240" s="94"/>
      <c r="J240" s="94"/>
      <c r="K240" s="94"/>
      <c r="L240" s="94"/>
      <c r="M240" s="27" t="s">
        <v>245</v>
      </c>
      <c r="N240" s="27" t="s">
        <v>525</v>
      </c>
      <c r="O240" s="27" t="s">
        <v>533</v>
      </c>
      <c r="P240" s="27"/>
      <c r="Q240" s="92">
        <f>Q241</f>
        <v>3100</v>
      </c>
      <c r="R240" s="92"/>
      <c r="S240" s="59">
        <f>S241</f>
        <v>3215</v>
      </c>
    </row>
    <row r="241" spans="2:19" ht="64.5" customHeight="1" x14ac:dyDescent="0.2">
      <c r="B241" s="18"/>
      <c r="C241" s="20"/>
      <c r="D241" s="22"/>
      <c r="E241" s="24"/>
      <c r="F241" s="25"/>
      <c r="G241" s="26"/>
      <c r="H241" s="28"/>
      <c r="I241" s="72" t="s">
        <v>534</v>
      </c>
      <c r="J241" s="73"/>
      <c r="K241" s="73"/>
      <c r="L241" s="74"/>
      <c r="M241" s="17" t="s">
        <v>245</v>
      </c>
      <c r="N241" s="17" t="s">
        <v>525</v>
      </c>
      <c r="O241" s="17" t="s">
        <v>533</v>
      </c>
      <c r="P241" s="17" t="s">
        <v>535</v>
      </c>
      <c r="Q241" s="93">
        <v>3100</v>
      </c>
      <c r="R241" s="93"/>
      <c r="S241" s="48">
        <v>3215</v>
      </c>
    </row>
    <row r="242" spans="2:19" ht="62.25" customHeight="1" x14ac:dyDescent="0.2">
      <c r="B242" s="18"/>
      <c r="C242" s="20"/>
      <c r="D242" s="22"/>
      <c r="E242" s="24"/>
      <c r="F242" s="25"/>
      <c r="G242" s="26"/>
      <c r="H242" s="94" t="s">
        <v>536</v>
      </c>
      <c r="I242" s="94"/>
      <c r="J242" s="94"/>
      <c r="K242" s="94"/>
      <c r="L242" s="94"/>
      <c r="M242" s="27" t="s">
        <v>245</v>
      </c>
      <c r="N242" s="27" t="s">
        <v>525</v>
      </c>
      <c r="O242" s="27" t="s">
        <v>537</v>
      </c>
      <c r="P242" s="27"/>
      <c r="Q242" s="92">
        <f>Q243</f>
        <v>1000</v>
      </c>
      <c r="R242" s="92"/>
      <c r="S242" s="59">
        <f>S243</f>
        <v>1000</v>
      </c>
    </row>
    <row r="243" spans="2:19" ht="62.25" customHeight="1" x14ac:dyDescent="0.2">
      <c r="B243" s="18"/>
      <c r="C243" s="20"/>
      <c r="D243" s="22"/>
      <c r="E243" s="24"/>
      <c r="F243" s="25"/>
      <c r="G243" s="26"/>
      <c r="H243" s="28"/>
      <c r="I243" s="72" t="s">
        <v>534</v>
      </c>
      <c r="J243" s="73"/>
      <c r="K243" s="73"/>
      <c r="L243" s="74"/>
      <c r="M243" s="17" t="s">
        <v>245</v>
      </c>
      <c r="N243" s="17" t="s">
        <v>525</v>
      </c>
      <c r="O243" s="17" t="s">
        <v>537</v>
      </c>
      <c r="P243" s="17" t="s">
        <v>535</v>
      </c>
      <c r="Q243" s="93">
        <v>1000</v>
      </c>
      <c r="R243" s="93"/>
      <c r="S243" s="60">
        <v>1000</v>
      </c>
    </row>
    <row r="244" spans="2:19" ht="51.75" customHeight="1" x14ac:dyDescent="0.2">
      <c r="B244" s="18"/>
      <c r="C244" s="20"/>
      <c r="D244" s="22"/>
      <c r="E244" s="24"/>
      <c r="F244" s="25"/>
      <c r="G244" s="26"/>
      <c r="H244" s="111" t="s">
        <v>538</v>
      </c>
      <c r="I244" s="111"/>
      <c r="J244" s="111"/>
      <c r="K244" s="111"/>
      <c r="L244" s="111"/>
      <c r="M244" s="27" t="s">
        <v>245</v>
      </c>
      <c r="N244" s="27" t="s">
        <v>525</v>
      </c>
      <c r="O244" s="27" t="s">
        <v>539</v>
      </c>
      <c r="P244" s="27"/>
      <c r="Q244" s="92">
        <f>Q245</f>
        <v>600</v>
      </c>
      <c r="R244" s="92"/>
      <c r="S244" s="59">
        <f>S245</f>
        <v>600</v>
      </c>
    </row>
    <row r="245" spans="2:19" ht="60.75" customHeight="1" x14ac:dyDescent="0.2">
      <c r="B245" s="18"/>
      <c r="C245" s="20"/>
      <c r="D245" s="22"/>
      <c r="E245" s="24"/>
      <c r="F245" s="25"/>
      <c r="G245" s="26"/>
      <c r="H245" s="28"/>
      <c r="I245" s="116" t="s">
        <v>534</v>
      </c>
      <c r="J245" s="117"/>
      <c r="K245" s="117"/>
      <c r="L245" s="118"/>
      <c r="M245" s="39" t="s">
        <v>245</v>
      </c>
      <c r="N245" s="39" t="s">
        <v>525</v>
      </c>
      <c r="O245" s="39" t="s">
        <v>539</v>
      </c>
      <c r="P245" s="39" t="s">
        <v>535</v>
      </c>
      <c r="Q245" s="119">
        <v>600</v>
      </c>
      <c r="R245" s="119"/>
      <c r="S245" s="64">
        <v>600</v>
      </c>
    </row>
    <row r="246" spans="2:19" ht="21" customHeight="1" x14ac:dyDescent="0.2">
      <c r="B246" s="18"/>
      <c r="C246" s="20"/>
      <c r="D246" s="22"/>
      <c r="E246" s="24"/>
      <c r="F246" s="99" t="s">
        <v>540</v>
      </c>
      <c r="G246" s="99"/>
      <c r="H246" s="99"/>
      <c r="I246" s="99"/>
      <c r="J246" s="99"/>
      <c r="K246" s="99"/>
      <c r="L246" s="99"/>
      <c r="M246" s="29" t="s">
        <v>245</v>
      </c>
      <c r="N246" s="29" t="s">
        <v>525</v>
      </c>
      <c r="O246" s="29" t="s">
        <v>541</v>
      </c>
      <c r="P246" s="29"/>
      <c r="Q246" s="95">
        <f>Q247</f>
        <v>9999.9999999999982</v>
      </c>
      <c r="R246" s="95"/>
      <c r="S246" s="61">
        <f>S247</f>
        <v>9999.9999999999982</v>
      </c>
    </row>
    <row r="247" spans="2:19" ht="33.75" customHeight="1" x14ac:dyDescent="0.2">
      <c r="B247" s="18"/>
      <c r="C247" s="20"/>
      <c r="D247" s="22"/>
      <c r="E247" s="24"/>
      <c r="F247" s="25"/>
      <c r="G247" s="100" t="s">
        <v>542</v>
      </c>
      <c r="H247" s="100"/>
      <c r="I247" s="100"/>
      <c r="J247" s="100"/>
      <c r="K247" s="100"/>
      <c r="L247" s="100"/>
      <c r="M247" s="30" t="s">
        <v>245</v>
      </c>
      <c r="N247" s="30" t="s">
        <v>525</v>
      </c>
      <c r="O247" s="30" t="s">
        <v>543</v>
      </c>
      <c r="P247" s="30"/>
      <c r="Q247" s="98">
        <f>Q248</f>
        <v>9999.9999999999982</v>
      </c>
      <c r="R247" s="98"/>
      <c r="S247" s="62">
        <f>S248</f>
        <v>9999.9999999999982</v>
      </c>
    </row>
    <row r="248" spans="2:19" ht="36.75" customHeight="1" x14ac:dyDescent="0.2">
      <c r="B248" s="18"/>
      <c r="C248" s="20"/>
      <c r="D248" s="22"/>
      <c r="E248" s="24"/>
      <c r="F248" s="25"/>
      <c r="G248" s="26"/>
      <c r="H248" s="94" t="s">
        <v>544</v>
      </c>
      <c r="I248" s="94"/>
      <c r="J248" s="94"/>
      <c r="K248" s="94"/>
      <c r="L248" s="94"/>
      <c r="M248" s="27" t="s">
        <v>245</v>
      </c>
      <c r="N248" s="27" t="s">
        <v>525</v>
      </c>
      <c r="O248" s="27" t="s">
        <v>545</v>
      </c>
      <c r="P248" s="27"/>
      <c r="Q248" s="92">
        <f>Q249+Q250+Q251+Q252+Q253+Q254</f>
        <v>9999.9999999999982</v>
      </c>
      <c r="R248" s="92"/>
      <c r="S248" s="59">
        <f>S249+S250+S251+S252+S253+S254</f>
        <v>9999.9999999999982</v>
      </c>
    </row>
    <row r="249" spans="2:19" ht="21.75" customHeight="1" x14ac:dyDescent="0.2">
      <c r="B249" s="18"/>
      <c r="C249" s="20"/>
      <c r="D249" s="22"/>
      <c r="E249" s="24"/>
      <c r="F249" s="25"/>
      <c r="G249" s="26"/>
      <c r="H249" s="28"/>
      <c r="I249" s="72" t="s">
        <v>370</v>
      </c>
      <c r="J249" s="73"/>
      <c r="K249" s="73"/>
      <c r="L249" s="74"/>
      <c r="M249" s="17" t="s">
        <v>245</v>
      </c>
      <c r="N249" s="17" t="s">
        <v>525</v>
      </c>
      <c r="O249" s="17" t="s">
        <v>545</v>
      </c>
      <c r="P249" s="17" t="s">
        <v>371</v>
      </c>
      <c r="Q249" s="93">
        <v>7268.3</v>
      </c>
      <c r="R249" s="93"/>
      <c r="S249" s="60">
        <v>7268.3</v>
      </c>
    </row>
    <row r="250" spans="2:19" ht="46.5" customHeight="1" x14ac:dyDescent="0.2">
      <c r="B250" s="18"/>
      <c r="C250" s="20"/>
      <c r="D250" s="22"/>
      <c r="E250" s="24"/>
      <c r="F250" s="25"/>
      <c r="G250" s="26"/>
      <c r="H250" s="28"/>
      <c r="I250" s="72" t="s">
        <v>372</v>
      </c>
      <c r="J250" s="73"/>
      <c r="K250" s="73"/>
      <c r="L250" s="74"/>
      <c r="M250" s="17" t="s">
        <v>245</v>
      </c>
      <c r="N250" s="17" t="s">
        <v>525</v>
      </c>
      <c r="O250" s="17" t="s">
        <v>545</v>
      </c>
      <c r="P250" s="17" t="s">
        <v>373</v>
      </c>
      <c r="Q250" s="93">
        <v>2195</v>
      </c>
      <c r="R250" s="93"/>
      <c r="S250" s="60">
        <v>2195</v>
      </c>
    </row>
    <row r="251" spans="2:19" ht="32.25" customHeight="1" x14ac:dyDescent="0.2">
      <c r="B251" s="18"/>
      <c r="C251" s="20"/>
      <c r="D251" s="22"/>
      <c r="E251" s="24"/>
      <c r="F251" s="25"/>
      <c r="G251" s="26"/>
      <c r="H251" s="28"/>
      <c r="I251" s="72" t="s">
        <v>282</v>
      </c>
      <c r="J251" s="73"/>
      <c r="K251" s="73"/>
      <c r="L251" s="74"/>
      <c r="M251" s="17" t="s">
        <v>245</v>
      </c>
      <c r="N251" s="17" t="s">
        <v>525</v>
      </c>
      <c r="O251" s="17" t="s">
        <v>545</v>
      </c>
      <c r="P251" s="17" t="s">
        <v>283</v>
      </c>
      <c r="Q251" s="93">
        <v>230.3</v>
      </c>
      <c r="R251" s="93"/>
      <c r="S251" s="60">
        <v>230.3</v>
      </c>
    </row>
    <row r="252" spans="2:19" ht="21.75" customHeight="1" x14ac:dyDescent="0.2">
      <c r="B252" s="18"/>
      <c r="C252" s="20"/>
      <c r="D252" s="22"/>
      <c r="E252" s="24"/>
      <c r="F252" s="25"/>
      <c r="G252" s="26"/>
      <c r="H252" s="28"/>
      <c r="I252" s="72" t="s">
        <v>261</v>
      </c>
      <c r="J252" s="73"/>
      <c r="K252" s="73"/>
      <c r="L252" s="74"/>
      <c r="M252" s="17" t="s">
        <v>245</v>
      </c>
      <c r="N252" s="17" t="s">
        <v>525</v>
      </c>
      <c r="O252" s="17" t="s">
        <v>545</v>
      </c>
      <c r="P252" s="17" t="s">
        <v>273</v>
      </c>
      <c r="Q252" s="93">
        <v>286.39999999999998</v>
      </c>
      <c r="R252" s="93"/>
      <c r="S252" s="60">
        <v>286.39999999999998</v>
      </c>
    </row>
    <row r="253" spans="2:19" ht="22.5" customHeight="1" x14ac:dyDescent="0.2">
      <c r="B253" s="18"/>
      <c r="C253" s="20"/>
      <c r="D253" s="22"/>
      <c r="E253" s="24"/>
      <c r="F253" s="25"/>
      <c r="G253" s="26"/>
      <c r="H253" s="28"/>
      <c r="I253" s="72" t="s">
        <v>374</v>
      </c>
      <c r="J253" s="73"/>
      <c r="K253" s="73"/>
      <c r="L253" s="74"/>
      <c r="M253" s="17" t="s">
        <v>245</v>
      </c>
      <c r="N253" s="17" t="s">
        <v>525</v>
      </c>
      <c r="O253" s="17" t="s">
        <v>545</v>
      </c>
      <c r="P253" s="17" t="s">
        <v>375</v>
      </c>
      <c r="Q253" s="93">
        <v>10</v>
      </c>
      <c r="R253" s="93"/>
      <c r="S253" s="60">
        <v>10</v>
      </c>
    </row>
    <row r="254" spans="2:19" ht="20.25" customHeight="1" x14ac:dyDescent="0.2">
      <c r="B254" s="18"/>
      <c r="C254" s="20"/>
      <c r="D254" s="22"/>
      <c r="E254" s="24"/>
      <c r="F254" s="25"/>
      <c r="G254" s="26"/>
      <c r="H254" s="28"/>
      <c r="I254" s="72" t="s">
        <v>316</v>
      </c>
      <c r="J254" s="73"/>
      <c r="K254" s="73"/>
      <c r="L254" s="74"/>
      <c r="M254" s="17" t="s">
        <v>245</v>
      </c>
      <c r="N254" s="17" t="s">
        <v>525</v>
      </c>
      <c r="O254" s="17" t="s">
        <v>545</v>
      </c>
      <c r="P254" s="17" t="s">
        <v>317</v>
      </c>
      <c r="Q254" s="93">
        <v>10</v>
      </c>
      <c r="R254" s="93"/>
      <c r="S254" s="60">
        <v>10</v>
      </c>
    </row>
    <row r="255" spans="2:19" ht="32.25" customHeight="1" x14ac:dyDescent="0.2">
      <c r="B255" s="18"/>
      <c r="C255" s="20"/>
      <c r="D255" s="22"/>
      <c r="E255" s="24"/>
      <c r="F255" s="99" t="s">
        <v>546</v>
      </c>
      <c r="G255" s="99"/>
      <c r="H255" s="99"/>
      <c r="I255" s="99"/>
      <c r="J255" s="99"/>
      <c r="K255" s="99"/>
      <c r="L255" s="99"/>
      <c r="M255" s="29" t="s">
        <v>245</v>
      </c>
      <c r="N255" s="29" t="s">
        <v>525</v>
      </c>
      <c r="O255" s="29" t="s">
        <v>547</v>
      </c>
      <c r="P255" s="29"/>
      <c r="Q255" s="95">
        <f>Q256</f>
        <v>212.5</v>
      </c>
      <c r="R255" s="95"/>
      <c r="S255" s="61">
        <f>S256</f>
        <v>212.5</v>
      </c>
    </row>
    <row r="256" spans="2:19" ht="38.25" customHeight="1" x14ac:dyDescent="0.2">
      <c r="B256" s="18"/>
      <c r="C256" s="20"/>
      <c r="D256" s="22"/>
      <c r="E256" s="24"/>
      <c r="F256" s="25"/>
      <c r="G256" s="100" t="s">
        <v>548</v>
      </c>
      <c r="H256" s="100"/>
      <c r="I256" s="100"/>
      <c r="J256" s="100"/>
      <c r="K256" s="100"/>
      <c r="L256" s="100"/>
      <c r="M256" s="30" t="s">
        <v>245</v>
      </c>
      <c r="N256" s="30" t="s">
        <v>525</v>
      </c>
      <c r="O256" s="30" t="s">
        <v>549</v>
      </c>
      <c r="P256" s="30"/>
      <c r="Q256" s="98">
        <f>Q257</f>
        <v>212.5</v>
      </c>
      <c r="R256" s="98"/>
      <c r="S256" s="62">
        <f>S257</f>
        <v>212.5</v>
      </c>
    </row>
    <row r="257" spans="2:19" ht="66.75" customHeight="1" x14ac:dyDescent="0.2">
      <c r="B257" s="18"/>
      <c r="C257" s="20"/>
      <c r="D257" s="22"/>
      <c r="E257" s="24"/>
      <c r="F257" s="25"/>
      <c r="G257" s="26"/>
      <c r="H257" s="94" t="s">
        <v>550</v>
      </c>
      <c r="I257" s="94"/>
      <c r="J257" s="94"/>
      <c r="K257" s="94"/>
      <c r="L257" s="94"/>
      <c r="M257" s="27" t="s">
        <v>245</v>
      </c>
      <c r="N257" s="27" t="s">
        <v>525</v>
      </c>
      <c r="O257" s="27" t="s">
        <v>551</v>
      </c>
      <c r="P257" s="27"/>
      <c r="Q257" s="92">
        <f>Q258</f>
        <v>212.5</v>
      </c>
      <c r="R257" s="92"/>
      <c r="S257" s="59">
        <f>S258</f>
        <v>212.5</v>
      </c>
    </row>
    <row r="258" spans="2:19" ht="20.25" customHeight="1" x14ac:dyDescent="0.2">
      <c r="B258" s="18"/>
      <c r="C258" s="20"/>
      <c r="D258" s="22"/>
      <c r="E258" s="24"/>
      <c r="F258" s="25"/>
      <c r="G258" s="26"/>
      <c r="H258" s="28"/>
      <c r="I258" s="72" t="s">
        <v>261</v>
      </c>
      <c r="J258" s="73"/>
      <c r="K258" s="73"/>
      <c r="L258" s="74"/>
      <c r="M258" s="17" t="s">
        <v>245</v>
      </c>
      <c r="N258" s="17" t="s">
        <v>525</v>
      </c>
      <c r="O258" s="17" t="s">
        <v>551</v>
      </c>
      <c r="P258" s="17" t="s">
        <v>273</v>
      </c>
      <c r="Q258" s="93">
        <v>212.5</v>
      </c>
      <c r="R258" s="93"/>
      <c r="S258" s="60">
        <v>212.5</v>
      </c>
    </row>
    <row r="259" spans="2:19" ht="21.75" customHeight="1" x14ac:dyDescent="0.2">
      <c r="B259" s="18"/>
      <c r="C259" s="75" t="s">
        <v>552</v>
      </c>
      <c r="D259" s="75"/>
      <c r="E259" s="75"/>
      <c r="F259" s="75"/>
      <c r="G259" s="75"/>
      <c r="H259" s="75"/>
      <c r="I259" s="75"/>
      <c r="J259" s="75"/>
      <c r="K259" s="75"/>
      <c r="L259" s="75"/>
      <c r="M259" s="19" t="s">
        <v>245</v>
      </c>
      <c r="N259" s="19" t="s">
        <v>553</v>
      </c>
      <c r="O259" s="19"/>
      <c r="P259" s="19"/>
      <c r="Q259" s="89">
        <f>Q260+Q269+Q297</f>
        <v>126358.8</v>
      </c>
      <c r="R259" s="89"/>
      <c r="S259" s="56">
        <f>S260+S269+S297</f>
        <v>126802.1</v>
      </c>
    </row>
    <row r="260" spans="2:19" ht="18.75" customHeight="1" x14ac:dyDescent="0.2">
      <c r="B260" s="18"/>
      <c r="C260" s="20"/>
      <c r="D260" s="88" t="s">
        <v>554</v>
      </c>
      <c r="E260" s="88"/>
      <c r="F260" s="88"/>
      <c r="G260" s="88"/>
      <c r="H260" s="88"/>
      <c r="I260" s="88"/>
      <c r="J260" s="88"/>
      <c r="K260" s="88"/>
      <c r="L260" s="88"/>
      <c r="M260" s="21" t="s">
        <v>245</v>
      </c>
      <c r="N260" s="21" t="s">
        <v>555</v>
      </c>
      <c r="O260" s="21"/>
      <c r="P260" s="21"/>
      <c r="Q260" s="90">
        <f>Q261</f>
        <v>32952.400000000001</v>
      </c>
      <c r="R260" s="90"/>
      <c r="S260" s="57">
        <f>S261</f>
        <v>28452.400000000001</v>
      </c>
    </row>
    <row r="261" spans="2:19" ht="31.5" customHeight="1" x14ac:dyDescent="0.2">
      <c r="B261" s="18"/>
      <c r="C261" s="20"/>
      <c r="D261" s="22"/>
      <c r="E261" s="91" t="s">
        <v>556</v>
      </c>
      <c r="F261" s="91"/>
      <c r="G261" s="91"/>
      <c r="H261" s="91"/>
      <c r="I261" s="91"/>
      <c r="J261" s="91"/>
      <c r="K261" s="91"/>
      <c r="L261" s="91"/>
      <c r="M261" s="23" t="s">
        <v>245</v>
      </c>
      <c r="N261" s="23" t="s">
        <v>555</v>
      </c>
      <c r="O261" s="23" t="s">
        <v>557</v>
      </c>
      <c r="P261" s="23"/>
      <c r="Q261" s="76">
        <f>Q262</f>
        <v>32952.400000000001</v>
      </c>
      <c r="R261" s="76"/>
      <c r="S261" s="58">
        <f>S262</f>
        <v>28452.400000000001</v>
      </c>
    </row>
    <row r="262" spans="2:19" ht="33" customHeight="1" x14ac:dyDescent="0.2">
      <c r="B262" s="18"/>
      <c r="C262" s="20"/>
      <c r="D262" s="22"/>
      <c r="E262" s="24"/>
      <c r="F262" s="99" t="s">
        <v>558</v>
      </c>
      <c r="G262" s="99"/>
      <c r="H262" s="99"/>
      <c r="I262" s="99"/>
      <c r="J262" s="99"/>
      <c r="K262" s="99"/>
      <c r="L262" s="99"/>
      <c r="M262" s="29" t="s">
        <v>245</v>
      </c>
      <c r="N262" s="29" t="s">
        <v>555</v>
      </c>
      <c r="O262" s="29" t="s">
        <v>559</v>
      </c>
      <c r="P262" s="29"/>
      <c r="Q262" s="95">
        <f>Q263+Q266</f>
        <v>32952.400000000001</v>
      </c>
      <c r="R262" s="95"/>
      <c r="S262" s="61">
        <f>S263</f>
        <v>28452.400000000001</v>
      </c>
    </row>
    <row r="263" spans="2:19" ht="21.75" customHeight="1" x14ac:dyDescent="0.2">
      <c r="B263" s="18"/>
      <c r="C263" s="20"/>
      <c r="D263" s="22"/>
      <c r="E263" s="24"/>
      <c r="F263" s="25"/>
      <c r="G263" s="100" t="s">
        <v>560</v>
      </c>
      <c r="H263" s="100"/>
      <c r="I263" s="100"/>
      <c r="J263" s="100"/>
      <c r="K263" s="100"/>
      <c r="L263" s="100"/>
      <c r="M263" s="30" t="s">
        <v>245</v>
      </c>
      <c r="N263" s="30" t="s">
        <v>555</v>
      </c>
      <c r="O263" s="30" t="s">
        <v>561</v>
      </c>
      <c r="P263" s="30"/>
      <c r="Q263" s="98">
        <f>Q264</f>
        <v>28452.400000000001</v>
      </c>
      <c r="R263" s="98"/>
      <c r="S263" s="62">
        <f>S264</f>
        <v>28452.400000000001</v>
      </c>
    </row>
    <row r="264" spans="2:19" ht="48.75" customHeight="1" x14ac:dyDescent="0.2">
      <c r="B264" s="18"/>
      <c r="C264" s="20"/>
      <c r="D264" s="22"/>
      <c r="E264" s="24"/>
      <c r="F264" s="25"/>
      <c r="G264" s="26"/>
      <c r="H264" s="94" t="s">
        <v>562</v>
      </c>
      <c r="I264" s="94"/>
      <c r="J264" s="94"/>
      <c r="K264" s="94"/>
      <c r="L264" s="94"/>
      <c r="M264" s="27" t="s">
        <v>245</v>
      </c>
      <c r="N264" s="27" t="s">
        <v>555</v>
      </c>
      <c r="O264" s="27" t="s">
        <v>563</v>
      </c>
      <c r="P264" s="27"/>
      <c r="Q264" s="92">
        <f>Q265</f>
        <v>28452.400000000001</v>
      </c>
      <c r="R264" s="92"/>
      <c r="S264" s="59">
        <f>S265</f>
        <v>28452.400000000001</v>
      </c>
    </row>
    <row r="265" spans="2:19" ht="20.25" customHeight="1" x14ac:dyDescent="0.2">
      <c r="B265" s="18"/>
      <c r="C265" s="20"/>
      <c r="D265" s="22"/>
      <c r="E265" s="24"/>
      <c r="F265" s="25"/>
      <c r="G265" s="26"/>
      <c r="H265" s="28"/>
      <c r="I265" s="72" t="s">
        <v>261</v>
      </c>
      <c r="J265" s="73"/>
      <c r="K265" s="73"/>
      <c r="L265" s="74"/>
      <c r="M265" s="17" t="s">
        <v>245</v>
      </c>
      <c r="N265" s="17" t="s">
        <v>555</v>
      </c>
      <c r="O265" s="17" t="s">
        <v>563</v>
      </c>
      <c r="P265" s="17" t="s">
        <v>273</v>
      </c>
      <c r="Q265" s="93">
        <v>28452.400000000001</v>
      </c>
      <c r="R265" s="93"/>
      <c r="S265" s="48">
        <v>28452.400000000001</v>
      </c>
    </row>
    <row r="266" spans="2:19" ht="48" customHeight="1" x14ac:dyDescent="0.2">
      <c r="B266" s="18"/>
      <c r="C266" s="20"/>
      <c r="D266" s="22"/>
      <c r="E266" s="24"/>
      <c r="F266" s="25"/>
      <c r="G266" s="100" t="s">
        <v>566</v>
      </c>
      <c r="H266" s="100"/>
      <c r="I266" s="100"/>
      <c r="J266" s="100"/>
      <c r="K266" s="100"/>
      <c r="L266" s="100"/>
      <c r="M266" s="30" t="s">
        <v>245</v>
      </c>
      <c r="N266" s="30" t="s">
        <v>555</v>
      </c>
      <c r="O266" s="30" t="s">
        <v>567</v>
      </c>
      <c r="P266" s="30"/>
      <c r="Q266" s="98">
        <f>Q267</f>
        <v>4500</v>
      </c>
      <c r="R266" s="98"/>
      <c r="S266" s="62">
        <f>S267</f>
        <v>0</v>
      </c>
    </row>
    <row r="267" spans="2:19" ht="50.25" customHeight="1" x14ac:dyDescent="0.2">
      <c r="B267" s="18"/>
      <c r="C267" s="20"/>
      <c r="D267" s="22"/>
      <c r="E267" s="24"/>
      <c r="F267" s="25"/>
      <c r="G267" s="26"/>
      <c r="H267" s="94" t="s">
        <v>568</v>
      </c>
      <c r="I267" s="94"/>
      <c r="J267" s="94"/>
      <c r="K267" s="94"/>
      <c r="L267" s="94"/>
      <c r="M267" s="27" t="s">
        <v>245</v>
      </c>
      <c r="N267" s="27" t="s">
        <v>555</v>
      </c>
      <c r="O267" s="27" t="s">
        <v>569</v>
      </c>
      <c r="P267" s="27"/>
      <c r="Q267" s="92">
        <f>Q268</f>
        <v>4500</v>
      </c>
      <c r="R267" s="92"/>
      <c r="S267" s="59">
        <f>S268</f>
        <v>0</v>
      </c>
    </row>
    <row r="268" spans="2:19" ht="52.5" customHeight="1" x14ac:dyDescent="0.2">
      <c r="B268" s="18"/>
      <c r="C268" s="20"/>
      <c r="D268" s="22"/>
      <c r="E268" s="24"/>
      <c r="F268" s="25"/>
      <c r="G268" s="26"/>
      <c r="H268" s="28"/>
      <c r="I268" s="72" t="s">
        <v>534</v>
      </c>
      <c r="J268" s="73"/>
      <c r="K268" s="73"/>
      <c r="L268" s="74"/>
      <c r="M268" s="17" t="s">
        <v>245</v>
      </c>
      <c r="N268" s="17" t="s">
        <v>555</v>
      </c>
      <c r="O268" s="17" t="s">
        <v>569</v>
      </c>
      <c r="P268" s="17" t="s">
        <v>535</v>
      </c>
      <c r="Q268" s="93">
        <v>4500</v>
      </c>
      <c r="R268" s="93"/>
      <c r="S268" s="48">
        <v>0</v>
      </c>
    </row>
    <row r="269" spans="2:19" ht="18.75" customHeight="1" x14ac:dyDescent="0.2">
      <c r="B269" s="18"/>
      <c r="C269" s="20"/>
      <c r="D269" s="88" t="s">
        <v>570</v>
      </c>
      <c r="E269" s="88"/>
      <c r="F269" s="88"/>
      <c r="G269" s="88"/>
      <c r="H269" s="88"/>
      <c r="I269" s="88"/>
      <c r="J269" s="88"/>
      <c r="K269" s="88"/>
      <c r="L269" s="88"/>
      <c r="M269" s="21" t="s">
        <v>245</v>
      </c>
      <c r="N269" s="21" t="s">
        <v>571</v>
      </c>
      <c r="O269" s="21"/>
      <c r="P269" s="21"/>
      <c r="Q269" s="90">
        <f>Q270+Q275</f>
        <v>83065.600000000006</v>
      </c>
      <c r="R269" s="90"/>
      <c r="S269" s="57">
        <f>S270+S275</f>
        <v>87533.200000000012</v>
      </c>
    </row>
    <row r="270" spans="2:19" ht="33.75" customHeight="1" x14ac:dyDescent="0.2">
      <c r="B270" s="18"/>
      <c r="C270" s="20"/>
      <c r="D270" s="22"/>
      <c r="E270" s="91" t="s">
        <v>284</v>
      </c>
      <c r="F270" s="91"/>
      <c r="G270" s="91"/>
      <c r="H270" s="91"/>
      <c r="I270" s="91"/>
      <c r="J270" s="91"/>
      <c r="K270" s="91"/>
      <c r="L270" s="91"/>
      <c r="M270" s="23" t="s">
        <v>245</v>
      </c>
      <c r="N270" s="23" t="s">
        <v>571</v>
      </c>
      <c r="O270" s="23" t="s">
        <v>285</v>
      </c>
      <c r="P270" s="23"/>
      <c r="Q270" s="76">
        <f>Q271</f>
        <v>9625</v>
      </c>
      <c r="R270" s="76"/>
      <c r="S270" s="58">
        <f>S271</f>
        <v>14247.6</v>
      </c>
    </row>
    <row r="271" spans="2:19" ht="20.25" customHeight="1" x14ac:dyDescent="0.2">
      <c r="B271" s="18"/>
      <c r="C271" s="20"/>
      <c r="D271" s="22"/>
      <c r="E271" s="24"/>
      <c r="F271" s="99" t="s">
        <v>572</v>
      </c>
      <c r="G271" s="99"/>
      <c r="H271" s="99"/>
      <c r="I271" s="99"/>
      <c r="J271" s="99"/>
      <c r="K271" s="99"/>
      <c r="L271" s="99"/>
      <c r="M271" s="29" t="s">
        <v>245</v>
      </c>
      <c r="N271" s="29" t="s">
        <v>571</v>
      </c>
      <c r="O271" s="29" t="s">
        <v>573</v>
      </c>
      <c r="P271" s="29"/>
      <c r="Q271" s="95">
        <f>Q272</f>
        <v>9625</v>
      </c>
      <c r="R271" s="95"/>
      <c r="S271" s="61">
        <f>S272</f>
        <v>14247.6</v>
      </c>
    </row>
    <row r="272" spans="2:19" ht="61.5" customHeight="1" x14ac:dyDescent="0.2">
      <c r="B272" s="18"/>
      <c r="C272" s="20"/>
      <c r="D272" s="22"/>
      <c r="E272" s="24"/>
      <c r="F272" s="25"/>
      <c r="G272" s="100" t="s">
        <v>574</v>
      </c>
      <c r="H272" s="100"/>
      <c r="I272" s="100"/>
      <c r="J272" s="100"/>
      <c r="K272" s="100"/>
      <c r="L272" s="100"/>
      <c r="M272" s="30" t="s">
        <v>245</v>
      </c>
      <c r="N272" s="30" t="s">
        <v>571</v>
      </c>
      <c r="O272" s="30" t="s">
        <v>575</v>
      </c>
      <c r="P272" s="30"/>
      <c r="Q272" s="98">
        <f>Q273</f>
        <v>9625</v>
      </c>
      <c r="R272" s="98"/>
      <c r="S272" s="62">
        <f>S273</f>
        <v>14247.6</v>
      </c>
    </row>
    <row r="273" spans="2:19" ht="20.25" customHeight="1" x14ac:dyDescent="0.2">
      <c r="B273" s="18"/>
      <c r="C273" s="20"/>
      <c r="D273" s="22"/>
      <c r="E273" s="24"/>
      <c r="F273" s="25"/>
      <c r="G273" s="26"/>
      <c r="H273" s="94" t="s">
        <v>576</v>
      </c>
      <c r="I273" s="94"/>
      <c r="J273" s="94"/>
      <c r="K273" s="94"/>
      <c r="L273" s="94"/>
      <c r="M273" s="27" t="s">
        <v>245</v>
      </c>
      <c r="N273" s="27" t="s">
        <v>571</v>
      </c>
      <c r="O273" s="27" t="s">
        <v>577</v>
      </c>
      <c r="P273" s="27"/>
      <c r="Q273" s="92">
        <f>Q274</f>
        <v>9625</v>
      </c>
      <c r="R273" s="92"/>
      <c r="S273" s="59">
        <f>S274</f>
        <v>14247.6</v>
      </c>
    </row>
    <row r="274" spans="2:19" ht="48" customHeight="1" x14ac:dyDescent="0.2">
      <c r="B274" s="18"/>
      <c r="C274" s="20"/>
      <c r="D274" s="22"/>
      <c r="E274" s="24"/>
      <c r="F274" s="25"/>
      <c r="G274" s="26"/>
      <c r="H274" s="28"/>
      <c r="I274" s="72" t="s">
        <v>472</v>
      </c>
      <c r="J274" s="73"/>
      <c r="K274" s="73"/>
      <c r="L274" s="74"/>
      <c r="M274" s="17" t="s">
        <v>245</v>
      </c>
      <c r="N274" s="17" t="s">
        <v>571</v>
      </c>
      <c r="O274" s="17" t="s">
        <v>577</v>
      </c>
      <c r="P274" s="17" t="s">
        <v>473</v>
      </c>
      <c r="Q274" s="93">
        <v>9625</v>
      </c>
      <c r="R274" s="93"/>
      <c r="S274" s="48">
        <v>14247.6</v>
      </c>
    </row>
    <row r="275" spans="2:19" ht="33" customHeight="1" x14ac:dyDescent="0.2">
      <c r="B275" s="18"/>
      <c r="C275" s="20"/>
      <c r="D275" s="22"/>
      <c r="E275" s="91" t="s">
        <v>578</v>
      </c>
      <c r="F275" s="91"/>
      <c r="G275" s="91"/>
      <c r="H275" s="91"/>
      <c r="I275" s="91"/>
      <c r="J275" s="91"/>
      <c r="K275" s="91"/>
      <c r="L275" s="91"/>
      <c r="M275" s="23" t="s">
        <v>245</v>
      </c>
      <c r="N275" s="23" t="s">
        <v>571</v>
      </c>
      <c r="O275" s="23" t="s">
        <v>579</v>
      </c>
      <c r="P275" s="23"/>
      <c r="Q275" s="76">
        <f>Q276+Q291</f>
        <v>73440.600000000006</v>
      </c>
      <c r="R275" s="76"/>
      <c r="S275" s="58">
        <f>S276+S291</f>
        <v>73285.600000000006</v>
      </c>
    </row>
    <row r="276" spans="2:19" ht="31.5" customHeight="1" x14ac:dyDescent="0.2">
      <c r="B276" s="18"/>
      <c r="C276" s="20"/>
      <c r="D276" s="22"/>
      <c r="E276" s="24"/>
      <c r="F276" s="99" t="s">
        <v>580</v>
      </c>
      <c r="G276" s="99"/>
      <c r="H276" s="99"/>
      <c r="I276" s="99"/>
      <c r="J276" s="99"/>
      <c r="K276" s="99"/>
      <c r="L276" s="99"/>
      <c r="M276" s="29" t="s">
        <v>245</v>
      </c>
      <c r="N276" s="29" t="s">
        <v>571</v>
      </c>
      <c r="O276" s="29" t="s">
        <v>581</v>
      </c>
      <c r="P276" s="29"/>
      <c r="Q276" s="95">
        <f>Q277+Q284</f>
        <v>73285.600000000006</v>
      </c>
      <c r="R276" s="95"/>
      <c r="S276" s="61">
        <f>S277+S284</f>
        <v>73285.600000000006</v>
      </c>
    </row>
    <row r="277" spans="2:19" ht="48.75" customHeight="1" x14ac:dyDescent="0.2">
      <c r="B277" s="18"/>
      <c r="C277" s="20"/>
      <c r="D277" s="22"/>
      <c r="E277" s="24"/>
      <c r="F277" s="25"/>
      <c r="G277" s="115" t="s">
        <v>582</v>
      </c>
      <c r="H277" s="115"/>
      <c r="I277" s="115"/>
      <c r="J277" s="115"/>
      <c r="K277" s="115"/>
      <c r="L277" s="115"/>
      <c r="M277" s="30" t="s">
        <v>245</v>
      </c>
      <c r="N277" s="30" t="s">
        <v>571</v>
      </c>
      <c r="O277" s="30" t="s">
        <v>583</v>
      </c>
      <c r="P277" s="30"/>
      <c r="Q277" s="98">
        <f>Q278+Q280+Q282</f>
        <v>6100</v>
      </c>
      <c r="R277" s="98"/>
      <c r="S277" s="62">
        <f>S278+S280+S282</f>
        <v>6100</v>
      </c>
    </row>
    <row r="278" spans="2:19" ht="19.5" customHeight="1" x14ac:dyDescent="0.2">
      <c r="B278" s="18"/>
      <c r="C278" s="20"/>
      <c r="D278" s="22"/>
      <c r="E278" s="24"/>
      <c r="F278" s="25"/>
      <c r="G278" s="26"/>
      <c r="H278" s="113" t="s">
        <v>584</v>
      </c>
      <c r="I278" s="113"/>
      <c r="J278" s="113"/>
      <c r="K278" s="113"/>
      <c r="L278" s="113"/>
      <c r="M278" s="43" t="s">
        <v>245</v>
      </c>
      <c r="N278" s="43" t="s">
        <v>571</v>
      </c>
      <c r="O278" s="43" t="s">
        <v>585</v>
      </c>
      <c r="P278" s="43"/>
      <c r="Q278" s="114">
        <f>Q279</f>
        <v>2000</v>
      </c>
      <c r="R278" s="114"/>
      <c r="S278" s="65">
        <f>S279</f>
        <v>2000</v>
      </c>
    </row>
    <row r="279" spans="2:19" ht="33" customHeight="1" x14ac:dyDescent="0.2">
      <c r="B279" s="18"/>
      <c r="C279" s="20"/>
      <c r="D279" s="22"/>
      <c r="E279" s="24"/>
      <c r="F279" s="25"/>
      <c r="G279" s="26"/>
      <c r="H279" s="28"/>
      <c r="I279" s="72" t="s">
        <v>564</v>
      </c>
      <c r="J279" s="73"/>
      <c r="K279" s="73"/>
      <c r="L279" s="74"/>
      <c r="M279" s="17" t="s">
        <v>245</v>
      </c>
      <c r="N279" s="17" t="s">
        <v>571</v>
      </c>
      <c r="O279" s="17" t="s">
        <v>585</v>
      </c>
      <c r="P279" s="17" t="s">
        <v>565</v>
      </c>
      <c r="Q279" s="93">
        <v>2000</v>
      </c>
      <c r="R279" s="93"/>
      <c r="S279" s="60">
        <v>2000</v>
      </c>
    </row>
    <row r="280" spans="2:19" ht="21.75" customHeight="1" x14ac:dyDescent="0.2">
      <c r="B280" s="18"/>
      <c r="C280" s="20"/>
      <c r="D280" s="22"/>
      <c r="E280" s="24"/>
      <c r="F280" s="25"/>
      <c r="G280" s="26"/>
      <c r="H280" s="94" t="s">
        <v>586</v>
      </c>
      <c r="I280" s="94"/>
      <c r="J280" s="94"/>
      <c r="K280" s="94"/>
      <c r="L280" s="94"/>
      <c r="M280" s="27" t="s">
        <v>245</v>
      </c>
      <c r="N280" s="27" t="s">
        <v>571</v>
      </c>
      <c r="O280" s="27" t="s">
        <v>587</v>
      </c>
      <c r="P280" s="27"/>
      <c r="Q280" s="92">
        <f>Q281</f>
        <v>4000</v>
      </c>
      <c r="R280" s="92"/>
      <c r="S280" s="59">
        <f>S281</f>
        <v>4000</v>
      </c>
    </row>
    <row r="281" spans="2:19" ht="31.5" customHeight="1" x14ac:dyDescent="0.2">
      <c r="B281" s="18"/>
      <c r="C281" s="20"/>
      <c r="D281" s="22"/>
      <c r="E281" s="24"/>
      <c r="F281" s="25"/>
      <c r="G281" s="26"/>
      <c r="H281" s="28"/>
      <c r="I281" s="72" t="s">
        <v>564</v>
      </c>
      <c r="J281" s="73"/>
      <c r="K281" s="73"/>
      <c r="L281" s="74"/>
      <c r="M281" s="17" t="s">
        <v>245</v>
      </c>
      <c r="N281" s="17" t="s">
        <v>571</v>
      </c>
      <c r="O281" s="17" t="s">
        <v>587</v>
      </c>
      <c r="P281" s="17" t="s">
        <v>565</v>
      </c>
      <c r="Q281" s="93">
        <v>4000</v>
      </c>
      <c r="R281" s="93"/>
      <c r="S281" s="48">
        <v>4000</v>
      </c>
    </row>
    <row r="282" spans="2:19" ht="21" customHeight="1" x14ac:dyDescent="0.2">
      <c r="B282" s="18"/>
      <c r="C282" s="20"/>
      <c r="D282" s="22"/>
      <c r="E282" s="24"/>
      <c r="F282" s="25"/>
      <c r="G282" s="26"/>
      <c r="H282" s="94" t="s">
        <v>588</v>
      </c>
      <c r="I282" s="94"/>
      <c r="J282" s="94"/>
      <c r="K282" s="94"/>
      <c r="L282" s="94"/>
      <c r="M282" s="27" t="s">
        <v>245</v>
      </c>
      <c r="N282" s="27" t="s">
        <v>571</v>
      </c>
      <c r="O282" s="27" t="s">
        <v>589</v>
      </c>
      <c r="P282" s="27"/>
      <c r="Q282" s="92">
        <f>Q283</f>
        <v>100</v>
      </c>
      <c r="R282" s="92"/>
      <c r="S282" s="59">
        <f>S283</f>
        <v>100</v>
      </c>
    </row>
    <row r="283" spans="2:19" ht="19.5" customHeight="1" x14ac:dyDescent="0.2">
      <c r="B283" s="18"/>
      <c r="C283" s="20"/>
      <c r="D283" s="22"/>
      <c r="E283" s="24"/>
      <c r="F283" s="25"/>
      <c r="G283" s="26"/>
      <c r="H283" s="28"/>
      <c r="I283" s="72" t="s">
        <v>261</v>
      </c>
      <c r="J283" s="73"/>
      <c r="K283" s="73"/>
      <c r="L283" s="74"/>
      <c r="M283" s="17" t="s">
        <v>245</v>
      </c>
      <c r="N283" s="17" t="s">
        <v>571</v>
      </c>
      <c r="O283" s="17" t="s">
        <v>589</v>
      </c>
      <c r="P283" s="17" t="s">
        <v>273</v>
      </c>
      <c r="Q283" s="93">
        <v>100</v>
      </c>
      <c r="R283" s="93"/>
      <c r="S283" s="48">
        <v>100</v>
      </c>
    </row>
    <row r="284" spans="2:19" ht="34.5" customHeight="1" x14ac:dyDescent="0.2">
      <c r="B284" s="18"/>
      <c r="C284" s="20"/>
      <c r="D284" s="22"/>
      <c r="E284" s="24"/>
      <c r="F284" s="25"/>
      <c r="G284" s="100" t="s">
        <v>590</v>
      </c>
      <c r="H284" s="100"/>
      <c r="I284" s="100"/>
      <c r="J284" s="100"/>
      <c r="K284" s="100"/>
      <c r="L284" s="100"/>
      <c r="M284" s="30" t="s">
        <v>245</v>
      </c>
      <c r="N284" s="30" t="s">
        <v>571</v>
      </c>
      <c r="O284" s="30" t="s">
        <v>591</v>
      </c>
      <c r="P284" s="30"/>
      <c r="Q284" s="98">
        <f>Q285+Q287+Q289</f>
        <v>67185.600000000006</v>
      </c>
      <c r="R284" s="98"/>
      <c r="S284" s="62">
        <f>S285+S287+S289</f>
        <v>67185.600000000006</v>
      </c>
    </row>
    <row r="285" spans="2:19" ht="22.5" customHeight="1" x14ac:dyDescent="0.2">
      <c r="B285" s="18"/>
      <c r="C285" s="20"/>
      <c r="D285" s="22"/>
      <c r="E285" s="24"/>
      <c r="F285" s="25"/>
      <c r="G285" s="26"/>
      <c r="H285" s="94" t="s">
        <v>592</v>
      </c>
      <c r="I285" s="94"/>
      <c r="J285" s="94"/>
      <c r="K285" s="94"/>
      <c r="L285" s="94"/>
      <c r="M285" s="27" t="s">
        <v>245</v>
      </c>
      <c r="N285" s="27" t="s">
        <v>571</v>
      </c>
      <c r="O285" s="27" t="s">
        <v>593</v>
      </c>
      <c r="P285" s="27"/>
      <c r="Q285" s="92">
        <f>Q286</f>
        <v>4000</v>
      </c>
      <c r="R285" s="92"/>
      <c r="S285" s="59">
        <f>S286</f>
        <v>4000</v>
      </c>
    </row>
    <row r="286" spans="2:19" ht="20.25" customHeight="1" x14ac:dyDescent="0.2">
      <c r="B286" s="18"/>
      <c r="C286" s="20"/>
      <c r="D286" s="22"/>
      <c r="E286" s="24"/>
      <c r="F286" s="25"/>
      <c r="G286" s="26"/>
      <c r="H286" s="28"/>
      <c r="I286" s="72" t="s">
        <v>261</v>
      </c>
      <c r="J286" s="73"/>
      <c r="K286" s="73"/>
      <c r="L286" s="74"/>
      <c r="M286" s="17" t="s">
        <v>245</v>
      </c>
      <c r="N286" s="17" t="s">
        <v>571</v>
      </c>
      <c r="O286" s="17" t="s">
        <v>593</v>
      </c>
      <c r="P286" s="17" t="s">
        <v>273</v>
      </c>
      <c r="Q286" s="93">
        <v>4000</v>
      </c>
      <c r="R286" s="93"/>
      <c r="S286" s="48">
        <v>4000</v>
      </c>
    </row>
    <row r="287" spans="2:19" ht="19.5" customHeight="1" x14ac:dyDescent="0.2">
      <c r="B287" s="18"/>
      <c r="C287" s="20"/>
      <c r="D287" s="22"/>
      <c r="E287" s="24"/>
      <c r="F287" s="25"/>
      <c r="G287" s="26"/>
      <c r="H287" s="94" t="s">
        <v>594</v>
      </c>
      <c r="I287" s="94"/>
      <c r="J287" s="94"/>
      <c r="K287" s="94"/>
      <c r="L287" s="94"/>
      <c r="M287" s="27" t="s">
        <v>245</v>
      </c>
      <c r="N287" s="27" t="s">
        <v>571</v>
      </c>
      <c r="O287" s="27" t="s">
        <v>595</v>
      </c>
      <c r="P287" s="27"/>
      <c r="Q287" s="92">
        <f>Q288</f>
        <v>4000</v>
      </c>
      <c r="R287" s="92"/>
      <c r="S287" s="59">
        <f>S288</f>
        <v>4000</v>
      </c>
    </row>
    <row r="288" spans="2:19" ht="21" customHeight="1" x14ac:dyDescent="0.2">
      <c r="B288" s="18"/>
      <c r="C288" s="20"/>
      <c r="D288" s="22"/>
      <c r="E288" s="24"/>
      <c r="F288" s="25"/>
      <c r="G288" s="26"/>
      <c r="H288" s="28"/>
      <c r="I288" s="72" t="s">
        <v>261</v>
      </c>
      <c r="J288" s="73"/>
      <c r="K288" s="73"/>
      <c r="L288" s="74"/>
      <c r="M288" s="17" t="s">
        <v>245</v>
      </c>
      <c r="N288" s="17" t="s">
        <v>571</v>
      </c>
      <c r="O288" s="17" t="s">
        <v>595</v>
      </c>
      <c r="P288" s="17" t="s">
        <v>273</v>
      </c>
      <c r="Q288" s="93">
        <v>4000</v>
      </c>
      <c r="R288" s="93"/>
      <c r="S288" s="48">
        <v>4000</v>
      </c>
    </row>
    <row r="289" spans="2:19" ht="51.75" customHeight="1" x14ac:dyDescent="0.2">
      <c r="B289" s="18"/>
      <c r="C289" s="20"/>
      <c r="D289" s="22"/>
      <c r="E289" s="24"/>
      <c r="F289" s="25"/>
      <c r="G289" s="26"/>
      <c r="H289" s="94" t="s">
        <v>596</v>
      </c>
      <c r="I289" s="94"/>
      <c r="J289" s="94"/>
      <c r="K289" s="94"/>
      <c r="L289" s="94"/>
      <c r="M289" s="27" t="s">
        <v>245</v>
      </c>
      <c r="N289" s="27" t="s">
        <v>571</v>
      </c>
      <c r="O289" s="27" t="s">
        <v>597</v>
      </c>
      <c r="P289" s="27"/>
      <c r="Q289" s="92">
        <f>Q290</f>
        <v>59185.599999999999</v>
      </c>
      <c r="R289" s="92"/>
      <c r="S289" s="59">
        <f>S290</f>
        <v>59185.599999999999</v>
      </c>
    </row>
    <row r="290" spans="2:19" ht="51" customHeight="1" x14ac:dyDescent="0.2">
      <c r="B290" s="18"/>
      <c r="C290" s="20"/>
      <c r="D290" s="22"/>
      <c r="E290" s="24"/>
      <c r="F290" s="25"/>
      <c r="G290" s="26"/>
      <c r="H290" s="28"/>
      <c r="I290" s="72" t="s">
        <v>387</v>
      </c>
      <c r="J290" s="73"/>
      <c r="K290" s="73"/>
      <c r="L290" s="74"/>
      <c r="M290" s="17" t="s">
        <v>245</v>
      </c>
      <c r="N290" s="17" t="s">
        <v>571</v>
      </c>
      <c r="O290" s="17" t="s">
        <v>597</v>
      </c>
      <c r="P290" s="17" t="s">
        <v>388</v>
      </c>
      <c r="Q290" s="93">
        <v>59185.599999999999</v>
      </c>
      <c r="R290" s="93"/>
      <c r="S290" s="60">
        <v>59185.599999999999</v>
      </c>
    </row>
    <row r="291" spans="2:19" ht="34.5" customHeight="1" x14ac:dyDescent="0.2">
      <c r="B291" s="18"/>
      <c r="C291" s="20"/>
      <c r="D291" s="22"/>
      <c r="E291" s="24"/>
      <c r="F291" s="99" t="s">
        <v>598</v>
      </c>
      <c r="G291" s="99"/>
      <c r="H291" s="99"/>
      <c r="I291" s="99"/>
      <c r="J291" s="99"/>
      <c r="K291" s="99"/>
      <c r="L291" s="99"/>
      <c r="M291" s="29" t="s">
        <v>245</v>
      </c>
      <c r="N291" s="29" t="s">
        <v>571</v>
      </c>
      <c r="O291" s="29" t="s">
        <v>599</v>
      </c>
      <c r="P291" s="29"/>
      <c r="Q291" s="95">
        <f>Q292</f>
        <v>155</v>
      </c>
      <c r="R291" s="95"/>
      <c r="S291" s="61">
        <f>S292</f>
        <v>0</v>
      </c>
    </row>
    <row r="292" spans="2:19" ht="30" customHeight="1" x14ac:dyDescent="0.2">
      <c r="B292" s="18"/>
      <c r="C292" s="20"/>
      <c r="D292" s="22"/>
      <c r="E292" s="24"/>
      <c r="F292" s="25"/>
      <c r="G292" s="100" t="s">
        <v>600</v>
      </c>
      <c r="H292" s="100"/>
      <c r="I292" s="100"/>
      <c r="J292" s="100"/>
      <c r="K292" s="100"/>
      <c r="L292" s="100"/>
      <c r="M292" s="30" t="s">
        <v>245</v>
      </c>
      <c r="N292" s="30" t="s">
        <v>571</v>
      </c>
      <c r="O292" s="30" t="s">
        <v>601</v>
      </c>
      <c r="P292" s="30"/>
      <c r="Q292" s="98">
        <f>Q293+Q295</f>
        <v>155</v>
      </c>
      <c r="R292" s="98"/>
      <c r="S292" s="62">
        <f>S293+S295</f>
        <v>0</v>
      </c>
    </row>
    <row r="293" spans="2:19" ht="36.75" customHeight="1" x14ac:dyDescent="0.2">
      <c r="B293" s="18"/>
      <c r="C293" s="20"/>
      <c r="D293" s="22"/>
      <c r="E293" s="24"/>
      <c r="F293" s="25"/>
      <c r="G293" s="26"/>
      <c r="H293" s="94" t="s">
        <v>602</v>
      </c>
      <c r="I293" s="94"/>
      <c r="J293" s="94"/>
      <c r="K293" s="94"/>
      <c r="L293" s="94"/>
      <c r="M293" s="27" t="s">
        <v>245</v>
      </c>
      <c r="N293" s="27" t="s">
        <v>571</v>
      </c>
      <c r="O293" s="27" t="s">
        <v>603</v>
      </c>
      <c r="P293" s="27"/>
      <c r="Q293" s="92">
        <f>Q294</f>
        <v>100</v>
      </c>
      <c r="R293" s="92"/>
      <c r="S293" s="59">
        <f>S294</f>
        <v>0</v>
      </c>
    </row>
    <row r="294" spans="2:19" ht="19.5" customHeight="1" x14ac:dyDescent="0.2">
      <c r="B294" s="18"/>
      <c r="C294" s="20"/>
      <c r="D294" s="22"/>
      <c r="E294" s="24"/>
      <c r="F294" s="25"/>
      <c r="G294" s="26"/>
      <c r="H294" s="28"/>
      <c r="I294" s="72" t="s">
        <v>261</v>
      </c>
      <c r="J294" s="73"/>
      <c r="K294" s="73"/>
      <c r="L294" s="74"/>
      <c r="M294" s="17" t="s">
        <v>245</v>
      </c>
      <c r="N294" s="17" t="s">
        <v>571</v>
      </c>
      <c r="O294" s="17" t="s">
        <v>603</v>
      </c>
      <c r="P294" s="17" t="s">
        <v>273</v>
      </c>
      <c r="Q294" s="93">
        <v>100</v>
      </c>
      <c r="R294" s="93"/>
      <c r="S294" s="48">
        <v>0</v>
      </c>
    </row>
    <row r="295" spans="2:19" ht="46.5" customHeight="1" x14ac:dyDescent="0.2">
      <c r="B295" s="18"/>
      <c r="C295" s="20"/>
      <c r="D295" s="22"/>
      <c r="E295" s="24"/>
      <c r="F295" s="25"/>
      <c r="G295" s="26"/>
      <c r="H295" s="94" t="s">
        <v>604</v>
      </c>
      <c r="I295" s="94"/>
      <c r="J295" s="94"/>
      <c r="K295" s="94"/>
      <c r="L295" s="94"/>
      <c r="M295" s="27" t="s">
        <v>245</v>
      </c>
      <c r="N295" s="27" t="s">
        <v>571</v>
      </c>
      <c r="O295" s="27" t="s">
        <v>605</v>
      </c>
      <c r="P295" s="27"/>
      <c r="Q295" s="92">
        <f>Q296</f>
        <v>55</v>
      </c>
      <c r="R295" s="92"/>
      <c r="S295" s="59">
        <f>S296</f>
        <v>0</v>
      </c>
    </row>
    <row r="296" spans="2:19" ht="21" customHeight="1" x14ac:dyDescent="0.2">
      <c r="B296" s="18"/>
      <c r="C296" s="20"/>
      <c r="D296" s="22"/>
      <c r="E296" s="24"/>
      <c r="F296" s="25"/>
      <c r="G296" s="26"/>
      <c r="H296" s="28"/>
      <c r="I296" s="72" t="s">
        <v>261</v>
      </c>
      <c r="J296" s="73"/>
      <c r="K296" s="73"/>
      <c r="L296" s="74"/>
      <c r="M296" s="17" t="s">
        <v>245</v>
      </c>
      <c r="N296" s="17" t="s">
        <v>571</v>
      </c>
      <c r="O296" s="17" t="s">
        <v>605</v>
      </c>
      <c r="P296" s="17" t="s">
        <v>273</v>
      </c>
      <c r="Q296" s="93">
        <v>55</v>
      </c>
      <c r="R296" s="93"/>
      <c r="S296" s="48">
        <v>0</v>
      </c>
    </row>
    <row r="297" spans="2:19" ht="21.75" customHeight="1" x14ac:dyDescent="0.2">
      <c r="B297" s="18"/>
      <c r="C297" s="20"/>
      <c r="D297" s="88" t="s">
        <v>606</v>
      </c>
      <c r="E297" s="88"/>
      <c r="F297" s="88"/>
      <c r="G297" s="88"/>
      <c r="H297" s="88"/>
      <c r="I297" s="88"/>
      <c r="J297" s="88"/>
      <c r="K297" s="88"/>
      <c r="L297" s="88"/>
      <c r="M297" s="21" t="s">
        <v>245</v>
      </c>
      <c r="N297" s="21" t="s">
        <v>607</v>
      </c>
      <c r="O297" s="21"/>
      <c r="P297" s="21"/>
      <c r="Q297" s="90">
        <f>Q298</f>
        <v>10340.799999999999</v>
      </c>
      <c r="R297" s="90"/>
      <c r="S297" s="57">
        <f>S298</f>
        <v>10816.5</v>
      </c>
    </row>
    <row r="298" spans="2:19" ht="38.25" customHeight="1" x14ac:dyDescent="0.2">
      <c r="B298" s="18"/>
      <c r="C298" s="20"/>
      <c r="D298" s="22"/>
      <c r="E298" s="91" t="s">
        <v>526</v>
      </c>
      <c r="F298" s="91"/>
      <c r="G298" s="91"/>
      <c r="H298" s="91"/>
      <c r="I298" s="91"/>
      <c r="J298" s="91"/>
      <c r="K298" s="91"/>
      <c r="L298" s="91"/>
      <c r="M298" s="23" t="s">
        <v>245</v>
      </c>
      <c r="N298" s="23" t="s">
        <v>607</v>
      </c>
      <c r="O298" s="23" t="s">
        <v>527</v>
      </c>
      <c r="P298" s="23"/>
      <c r="Q298" s="76">
        <f>Q299</f>
        <v>10340.799999999999</v>
      </c>
      <c r="R298" s="76"/>
      <c r="S298" s="58">
        <f>S299</f>
        <v>10816.5</v>
      </c>
    </row>
    <row r="299" spans="2:19" ht="32.25" customHeight="1" x14ac:dyDescent="0.2">
      <c r="B299" s="18"/>
      <c r="C299" s="20"/>
      <c r="D299" s="22"/>
      <c r="E299" s="24"/>
      <c r="F299" s="99" t="s">
        <v>546</v>
      </c>
      <c r="G299" s="99"/>
      <c r="H299" s="99"/>
      <c r="I299" s="99"/>
      <c r="J299" s="99"/>
      <c r="K299" s="99"/>
      <c r="L299" s="99"/>
      <c r="M299" s="29" t="s">
        <v>245</v>
      </c>
      <c r="N299" s="29" t="s">
        <v>607</v>
      </c>
      <c r="O299" s="29" t="s">
        <v>547</v>
      </c>
      <c r="P299" s="29"/>
      <c r="Q299" s="95">
        <f>Q300</f>
        <v>10340.799999999999</v>
      </c>
      <c r="R299" s="95"/>
      <c r="S299" s="61">
        <f>S300</f>
        <v>10816.5</v>
      </c>
    </row>
    <row r="300" spans="2:19" ht="66" customHeight="1" x14ac:dyDescent="0.2">
      <c r="B300" s="18"/>
      <c r="C300" s="20"/>
      <c r="D300" s="22"/>
      <c r="E300" s="24"/>
      <c r="F300" s="25"/>
      <c r="G300" s="100" t="s">
        <v>608</v>
      </c>
      <c r="H300" s="100"/>
      <c r="I300" s="100"/>
      <c r="J300" s="100"/>
      <c r="K300" s="100"/>
      <c r="L300" s="100"/>
      <c r="M300" s="30" t="s">
        <v>245</v>
      </c>
      <c r="N300" s="30" t="s">
        <v>607</v>
      </c>
      <c r="O300" s="30" t="s">
        <v>609</v>
      </c>
      <c r="P300" s="30"/>
      <c r="Q300" s="98">
        <f>Q301</f>
        <v>10340.799999999999</v>
      </c>
      <c r="R300" s="98"/>
      <c r="S300" s="62">
        <f>S301</f>
        <v>10816.5</v>
      </c>
    </row>
    <row r="301" spans="2:19" ht="94.5" customHeight="1" x14ac:dyDescent="0.2">
      <c r="B301" s="18"/>
      <c r="C301" s="20"/>
      <c r="D301" s="22"/>
      <c r="E301" s="24"/>
      <c r="F301" s="25"/>
      <c r="G301" s="26"/>
      <c r="H301" s="94" t="s">
        <v>610</v>
      </c>
      <c r="I301" s="94"/>
      <c r="J301" s="94"/>
      <c r="K301" s="94"/>
      <c r="L301" s="94"/>
      <c r="M301" s="27" t="s">
        <v>245</v>
      </c>
      <c r="N301" s="27" t="s">
        <v>607</v>
      </c>
      <c r="O301" s="27" t="s">
        <v>611</v>
      </c>
      <c r="P301" s="27"/>
      <c r="Q301" s="92">
        <f>Q302</f>
        <v>10340.799999999999</v>
      </c>
      <c r="R301" s="92"/>
      <c r="S301" s="59">
        <f>S302</f>
        <v>10816.5</v>
      </c>
    </row>
    <row r="302" spans="2:19" ht="63" customHeight="1" x14ac:dyDescent="0.2">
      <c r="B302" s="18"/>
      <c r="C302" s="20"/>
      <c r="D302" s="22"/>
      <c r="E302" s="24"/>
      <c r="F302" s="25"/>
      <c r="G302" s="26"/>
      <c r="H302" s="28"/>
      <c r="I302" s="72" t="s">
        <v>458</v>
      </c>
      <c r="J302" s="73"/>
      <c r="K302" s="73"/>
      <c r="L302" s="74"/>
      <c r="M302" s="17" t="s">
        <v>245</v>
      </c>
      <c r="N302" s="17" t="s">
        <v>607</v>
      </c>
      <c r="O302" s="17" t="s">
        <v>611</v>
      </c>
      <c r="P302" s="17" t="s">
        <v>459</v>
      </c>
      <c r="Q302" s="93">
        <v>10340.799999999999</v>
      </c>
      <c r="R302" s="93"/>
      <c r="S302" s="48">
        <v>10816.5</v>
      </c>
    </row>
    <row r="303" spans="2:19" ht="21" customHeight="1" x14ac:dyDescent="0.2">
      <c r="B303" s="18"/>
      <c r="C303" s="75" t="s">
        <v>612</v>
      </c>
      <c r="D303" s="75"/>
      <c r="E303" s="75"/>
      <c r="F303" s="75"/>
      <c r="G303" s="75"/>
      <c r="H303" s="75"/>
      <c r="I303" s="75"/>
      <c r="J303" s="75"/>
      <c r="K303" s="75"/>
      <c r="L303" s="75"/>
      <c r="M303" s="19" t="s">
        <v>245</v>
      </c>
      <c r="N303" s="19" t="s">
        <v>613</v>
      </c>
      <c r="O303" s="19"/>
      <c r="P303" s="19"/>
      <c r="Q303" s="89">
        <f>Q304+Q310</f>
        <v>3280</v>
      </c>
      <c r="R303" s="89"/>
      <c r="S303" s="56">
        <f>S304+S310</f>
        <v>3280</v>
      </c>
    </row>
    <row r="304" spans="2:19" ht="21" customHeight="1" x14ac:dyDescent="0.2">
      <c r="B304" s="18"/>
      <c r="C304" s="20"/>
      <c r="D304" s="88" t="s">
        <v>614</v>
      </c>
      <c r="E304" s="88"/>
      <c r="F304" s="88"/>
      <c r="G304" s="88"/>
      <c r="H304" s="88"/>
      <c r="I304" s="88"/>
      <c r="J304" s="88"/>
      <c r="K304" s="88"/>
      <c r="L304" s="88"/>
      <c r="M304" s="21" t="s">
        <v>245</v>
      </c>
      <c r="N304" s="21" t="s">
        <v>615</v>
      </c>
      <c r="O304" s="21"/>
      <c r="P304" s="21"/>
      <c r="Q304" s="90">
        <f>Q305</f>
        <v>270</v>
      </c>
      <c r="R304" s="90"/>
      <c r="S304" s="57">
        <f>S305</f>
        <v>270</v>
      </c>
    </row>
    <row r="305" spans="2:19" ht="35.25" customHeight="1" x14ac:dyDescent="0.2">
      <c r="B305" s="18"/>
      <c r="C305" s="20"/>
      <c r="D305" s="22"/>
      <c r="E305" s="91" t="s">
        <v>616</v>
      </c>
      <c r="F305" s="91"/>
      <c r="G305" s="91"/>
      <c r="H305" s="91"/>
      <c r="I305" s="91"/>
      <c r="J305" s="91"/>
      <c r="K305" s="91"/>
      <c r="L305" s="91"/>
      <c r="M305" s="23" t="s">
        <v>245</v>
      </c>
      <c r="N305" s="23" t="s">
        <v>615</v>
      </c>
      <c r="O305" s="23" t="s">
        <v>617</v>
      </c>
      <c r="P305" s="23"/>
      <c r="Q305" s="76">
        <f>Q306</f>
        <v>270</v>
      </c>
      <c r="R305" s="76"/>
      <c r="S305" s="58">
        <f>S306</f>
        <v>270</v>
      </c>
    </row>
    <row r="306" spans="2:19" ht="21" customHeight="1" x14ac:dyDescent="0.2">
      <c r="B306" s="18"/>
      <c r="C306" s="20"/>
      <c r="D306" s="22"/>
      <c r="E306" s="24"/>
      <c r="F306" s="99" t="s">
        <v>618</v>
      </c>
      <c r="G306" s="99"/>
      <c r="H306" s="99"/>
      <c r="I306" s="99"/>
      <c r="J306" s="99"/>
      <c r="K306" s="99"/>
      <c r="L306" s="99"/>
      <c r="M306" s="29" t="s">
        <v>245</v>
      </c>
      <c r="N306" s="29" t="s">
        <v>615</v>
      </c>
      <c r="O306" s="29" t="s">
        <v>619</v>
      </c>
      <c r="P306" s="29"/>
      <c r="Q306" s="95">
        <f>Q307</f>
        <v>270</v>
      </c>
      <c r="R306" s="95"/>
      <c r="S306" s="61">
        <f>S307</f>
        <v>270</v>
      </c>
    </row>
    <row r="307" spans="2:19" ht="16.5" customHeight="1" x14ac:dyDescent="0.2">
      <c r="B307" s="18"/>
      <c r="C307" s="20"/>
      <c r="D307" s="22"/>
      <c r="E307" s="24"/>
      <c r="F307" s="25"/>
      <c r="G307" s="100" t="s">
        <v>620</v>
      </c>
      <c r="H307" s="100"/>
      <c r="I307" s="100"/>
      <c r="J307" s="100"/>
      <c r="K307" s="100"/>
      <c r="L307" s="100"/>
      <c r="M307" s="30" t="s">
        <v>245</v>
      </c>
      <c r="N307" s="30" t="s">
        <v>615</v>
      </c>
      <c r="O307" s="30" t="s">
        <v>621</v>
      </c>
      <c r="P307" s="30"/>
      <c r="Q307" s="98">
        <f>Q308</f>
        <v>270</v>
      </c>
      <c r="R307" s="98"/>
      <c r="S307" s="62">
        <f>S308</f>
        <v>270</v>
      </c>
    </row>
    <row r="308" spans="2:19" ht="36" customHeight="1" x14ac:dyDescent="0.2">
      <c r="B308" s="18"/>
      <c r="C308" s="20"/>
      <c r="D308" s="22"/>
      <c r="E308" s="24"/>
      <c r="F308" s="25"/>
      <c r="G308" s="26"/>
      <c r="H308" s="94" t="s">
        <v>622</v>
      </c>
      <c r="I308" s="94"/>
      <c r="J308" s="94"/>
      <c r="K308" s="94"/>
      <c r="L308" s="94"/>
      <c r="M308" s="27" t="s">
        <v>245</v>
      </c>
      <c r="N308" s="27" t="s">
        <v>615</v>
      </c>
      <c r="O308" s="27" t="s">
        <v>623</v>
      </c>
      <c r="P308" s="27"/>
      <c r="Q308" s="92">
        <f>Q309</f>
        <v>270</v>
      </c>
      <c r="R308" s="92"/>
      <c r="S308" s="59">
        <f>S309</f>
        <v>270</v>
      </c>
    </row>
    <row r="309" spans="2:19" ht="20.25" customHeight="1" x14ac:dyDescent="0.2">
      <c r="B309" s="18"/>
      <c r="C309" s="20"/>
      <c r="D309" s="22"/>
      <c r="E309" s="24"/>
      <c r="F309" s="25"/>
      <c r="G309" s="26"/>
      <c r="H309" s="28"/>
      <c r="I309" s="72" t="s">
        <v>261</v>
      </c>
      <c r="J309" s="73"/>
      <c r="K309" s="73"/>
      <c r="L309" s="74"/>
      <c r="M309" s="17" t="s">
        <v>245</v>
      </c>
      <c r="N309" s="17" t="s">
        <v>615</v>
      </c>
      <c r="O309" s="17" t="s">
        <v>623</v>
      </c>
      <c r="P309" s="17" t="s">
        <v>273</v>
      </c>
      <c r="Q309" s="93">
        <v>270</v>
      </c>
      <c r="R309" s="93"/>
      <c r="S309" s="60">
        <v>270</v>
      </c>
    </row>
    <row r="310" spans="2:19" ht="21" customHeight="1" x14ac:dyDescent="0.2">
      <c r="B310" s="18"/>
      <c r="C310" s="20"/>
      <c r="D310" s="88" t="s">
        <v>624</v>
      </c>
      <c r="E310" s="88"/>
      <c r="F310" s="88"/>
      <c r="G310" s="88"/>
      <c r="H310" s="88"/>
      <c r="I310" s="88"/>
      <c r="J310" s="88"/>
      <c r="K310" s="88"/>
      <c r="L310" s="88"/>
      <c r="M310" s="21" t="s">
        <v>245</v>
      </c>
      <c r="N310" s="21" t="s">
        <v>625</v>
      </c>
      <c r="O310" s="21"/>
      <c r="P310" s="21"/>
      <c r="Q310" s="90">
        <f>Q311</f>
        <v>3010</v>
      </c>
      <c r="R310" s="90"/>
      <c r="S310" s="57">
        <f>S311</f>
        <v>3010</v>
      </c>
    </row>
    <row r="311" spans="2:19" ht="34.5" customHeight="1" x14ac:dyDescent="0.2">
      <c r="B311" s="18"/>
      <c r="C311" s="20"/>
      <c r="D311" s="22"/>
      <c r="E311" s="91" t="s">
        <v>616</v>
      </c>
      <c r="F311" s="91"/>
      <c r="G311" s="91"/>
      <c r="H311" s="91"/>
      <c r="I311" s="91"/>
      <c r="J311" s="91"/>
      <c r="K311" s="91"/>
      <c r="L311" s="91"/>
      <c r="M311" s="23" t="s">
        <v>245</v>
      </c>
      <c r="N311" s="23" t="s">
        <v>625</v>
      </c>
      <c r="O311" s="23" t="s">
        <v>617</v>
      </c>
      <c r="P311" s="23"/>
      <c r="Q311" s="76">
        <f>Q312+Q322+Q327</f>
        <v>3010</v>
      </c>
      <c r="R311" s="76"/>
      <c r="S311" s="58">
        <f>S312+S322+S327</f>
        <v>3010</v>
      </c>
    </row>
    <row r="312" spans="2:19" ht="21.75" customHeight="1" x14ac:dyDescent="0.2">
      <c r="B312" s="18"/>
      <c r="C312" s="20"/>
      <c r="D312" s="22"/>
      <c r="E312" s="24"/>
      <c r="F312" s="112" t="s">
        <v>618</v>
      </c>
      <c r="G312" s="112"/>
      <c r="H312" s="112"/>
      <c r="I312" s="112"/>
      <c r="J312" s="112"/>
      <c r="K312" s="112"/>
      <c r="L312" s="112"/>
      <c r="M312" s="29" t="s">
        <v>245</v>
      </c>
      <c r="N312" s="29" t="s">
        <v>625</v>
      </c>
      <c r="O312" s="29" t="s">
        <v>619</v>
      </c>
      <c r="P312" s="29"/>
      <c r="Q312" s="95">
        <f>Q313</f>
        <v>1070</v>
      </c>
      <c r="R312" s="95"/>
      <c r="S312" s="61">
        <f>S313</f>
        <v>1070</v>
      </c>
    </row>
    <row r="313" spans="2:19" ht="18.75" customHeight="1" x14ac:dyDescent="0.2">
      <c r="B313" s="18"/>
      <c r="C313" s="20"/>
      <c r="D313" s="22"/>
      <c r="E313" s="24"/>
      <c r="F313" s="44"/>
      <c r="G313" s="115" t="s">
        <v>620</v>
      </c>
      <c r="H313" s="115"/>
      <c r="I313" s="115"/>
      <c r="J313" s="115"/>
      <c r="K313" s="115"/>
      <c r="L313" s="115"/>
      <c r="M313" s="30" t="s">
        <v>245</v>
      </c>
      <c r="N313" s="30" t="s">
        <v>625</v>
      </c>
      <c r="O313" s="30" t="s">
        <v>621</v>
      </c>
      <c r="P313" s="30"/>
      <c r="Q313" s="98">
        <f>Q314+Q316+Q318+Q320</f>
        <v>1070</v>
      </c>
      <c r="R313" s="98"/>
      <c r="S313" s="62">
        <f>S314+S316+S318+S320</f>
        <v>1070</v>
      </c>
    </row>
    <row r="314" spans="2:19" ht="34.5" customHeight="1" x14ac:dyDescent="0.2">
      <c r="B314" s="18"/>
      <c r="C314" s="20"/>
      <c r="D314" s="22"/>
      <c r="E314" s="24"/>
      <c r="F314" s="25"/>
      <c r="G314" s="26"/>
      <c r="H314" s="113" t="s">
        <v>626</v>
      </c>
      <c r="I314" s="113"/>
      <c r="J314" s="113"/>
      <c r="K314" s="113"/>
      <c r="L314" s="113"/>
      <c r="M314" s="43" t="s">
        <v>245</v>
      </c>
      <c r="N314" s="43" t="s">
        <v>625</v>
      </c>
      <c r="O314" s="43" t="s">
        <v>627</v>
      </c>
      <c r="P314" s="43"/>
      <c r="Q314" s="114">
        <f>Q315</f>
        <v>680</v>
      </c>
      <c r="R314" s="114"/>
      <c r="S314" s="65">
        <f>S315</f>
        <v>680</v>
      </c>
    </row>
    <row r="315" spans="2:19" ht="19.5" customHeight="1" x14ac:dyDescent="0.2">
      <c r="B315" s="18"/>
      <c r="C315" s="20"/>
      <c r="D315" s="22"/>
      <c r="E315" s="24"/>
      <c r="F315" s="25"/>
      <c r="G315" s="26"/>
      <c r="H315" s="28"/>
      <c r="I315" s="72" t="s">
        <v>261</v>
      </c>
      <c r="J315" s="73"/>
      <c r="K315" s="73"/>
      <c r="L315" s="74"/>
      <c r="M315" s="17" t="s">
        <v>245</v>
      </c>
      <c r="N315" s="17" t="s">
        <v>625</v>
      </c>
      <c r="O315" s="17" t="s">
        <v>627</v>
      </c>
      <c r="P315" s="17" t="s">
        <v>273</v>
      </c>
      <c r="Q315" s="93">
        <v>680</v>
      </c>
      <c r="R315" s="93"/>
      <c r="S315" s="60">
        <v>680</v>
      </c>
    </row>
    <row r="316" spans="2:19" ht="23.25" customHeight="1" x14ac:dyDescent="0.2">
      <c r="B316" s="18"/>
      <c r="C316" s="20"/>
      <c r="D316" s="22"/>
      <c r="E316" s="24"/>
      <c r="F316" s="25"/>
      <c r="G316" s="26"/>
      <c r="H316" s="111" t="s">
        <v>628</v>
      </c>
      <c r="I316" s="111"/>
      <c r="J316" s="111"/>
      <c r="K316" s="111"/>
      <c r="L316" s="111"/>
      <c r="M316" s="27" t="s">
        <v>245</v>
      </c>
      <c r="N316" s="27" t="s">
        <v>625</v>
      </c>
      <c r="O316" s="27" t="s">
        <v>629</v>
      </c>
      <c r="P316" s="27"/>
      <c r="Q316" s="92">
        <f>Q317</f>
        <v>100</v>
      </c>
      <c r="R316" s="92"/>
      <c r="S316" s="59">
        <f>S317</f>
        <v>100</v>
      </c>
    </row>
    <row r="317" spans="2:19" ht="19.5" customHeight="1" x14ac:dyDescent="0.2">
      <c r="B317" s="18"/>
      <c r="C317" s="20"/>
      <c r="D317" s="22"/>
      <c r="E317" s="24"/>
      <c r="F317" s="25"/>
      <c r="G317" s="26"/>
      <c r="H317" s="40"/>
      <c r="I317" s="72" t="s">
        <v>261</v>
      </c>
      <c r="J317" s="73"/>
      <c r="K317" s="73"/>
      <c r="L317" s="74"/>
      <c r="M317" s="17" t="s">
        <v>245</v>
      </c>
      <c r="N317" s="17" t="s">
        <v>625</v>
      </c>
      <c r="O317" s="17" t="s">
        <v>629</v>
      </c>
      <c r="P317" s="17" t="s">
        <v>273</v>
      </c>
      <c r="Q317" s="93">
        <v>100</v>
      </c>
      <c r="R317" s="93"/>
      <c r="S317" s="60">
        <v>100</v>
      </c>
    </row>
    <row r="318" spans="2:19" ht="21.75" customHeight="1" x14ac:dyDescent="0.2">
      <c r="B318" s="18"/>
      <c r="C318" s="20"/>
      <c r="D318" s="22"/>
      <c r="E318" s="24"/>
      <c r="F318" s="25"/>
      <c r="G318" s="26"/>
      <c r="H318" s="94" t="s">
        <v>630</v>
      </c>
      <c r="I318" s="94"/>
      <c r="J318" s="94"/>
      <c r="K318" s="94"/>
      <c r="L318" s="94"/>
      <c r="M318" s="27" t="s">
        <v>245</v>
      </c>
      <c r="N318" s="27" t="s">
        <v>625</v>
      </c>
      <c r="O318" s="27" t="s">
        <v>631</v>
      </c>
      <c r="P318" s="27"/>
      <c r="Q318" s="92">
        <f>Q319</f>
        <v>190</v>
      </c>
      <c r="R318" s="92"/>
      <c r="S318" s="59">
        <f>S319</f>
        <v>190</v>
      </c>
    </row>
    <row r="319" spans="2:19" ht="32.25" customHeight="1" x14ac:dyDescent="0.2">
      <c r="B319" s="18"/>
      <c r="C319" s="20"/>
      <c r="D319" s="22"/>
      <c r="E319" s="24"/>
      <c r="F319" s="25"/>
      <c r="G319" s="26"/>
      <c r="H319" s="28"/>
      <c r="I319" s="72" t="s">
        <v>272</v>
      </c>
      <c r="J319" s="73"/>
      <c r="K319" s="73"/>
      <c r="L319" s="74"/>
      <c r="M319" s="17" t="s">
        <v>245</v>
      </c>
      <c r="N319" s="17" t="s">
        <v>625</v>
      </c>
      <c r="O319" s="17" t="s">
        <v>631</v>
      </c>
      <c r="P319" s="17" t="s">
        <v>273</v>
      </c>
      <c r="Q319" s="93">
        <v>190</v>
      </c>
      <c r="R319" s="93"/>
      <c r="S319" s="48">
        <v>190</v>
      </c>
    </row>
    <row r="320" spans="2:19" ht="34.5" customHeight="1" x14ac:dyDescent="0.2">
      <c r="B320" s="18"/>
      <c r="C320" s="20"/>
      <c r="D320" s="22"/>
      <c r="E320" s="24"/>
      <c r="F320" s="25"/>
      <c r="G320" s="26"/>
      <c r="H320" s="94" t="s">
        <v>632</v>
      </c>
      <c r="I320" s="94"/>
      <c r="J320" s="94"/>
      <c r="K320" s="94"/>
      <c r="L320" s="94"/>
      <c r="M320" s="27" t="s">
        <v>245</v>
      </c>
      <c r="N320" s="27" t="s">
        <v>625</v>
      </c>
      <c r="O320" s="27" t="s">
        <v>633</v>
      </c>
      <c r="P320" s="27"/>
      <c r="Q320" s="92">
        <f>Q321</f>
        <v>100</v>
      </c>
      <c r="R320" s="92"/>
      <c r="S320" s="59">
        <f>S321</f>
        <v>100</v>
      </c>
    </row>
    <row r="321" spans="2:19" ht="20.25" customHeight="1" x14ac:dyDescent="0.2">
      <c r="B321" s="18"/>
      <c r="C321" s="20"/>
      <c r="D321" s="22"/>
      <c r="E321" s="24"/>
      <c r="F321" s="25"/>
      <c r="G321" s="26"/>
      <c r="H321" s="28"/>
      <c r="I321" s="72" t="s">
        <v>261</v>
      </c>
      <c r="J321" s="73"/>
      <c r="K321" s="73"/>
      <c r="L321" s="74"/>
      <c r="M321" s="17" t="s">
        <v>245</v>
      </c>
      <c r="N321" s="17" t="s">
        <v>625</v>
      </c>
      <c r="O321" s="17" t="s">
        <v>633</v>
      </c>
      <c r="P321" s="17" t="s">
        <v>273</v>
      </c>
      <c r="Q321" s="93">
        <v>100</v>
      </c>
      <c r="R321" s="93"/>
      <c r="S321" s="48">
        <v>100</v>
      </c>
    </row>
    <row r="322" spans="2:19" ht="18" customHeight="1" x14ac:dyDescent="0.2">
      <c r="B322" s="18"/>
      <c r="C322" s="20"/>
      <c r="D322" s="22"/>
      <c r="E322" s="24"/>
      <c r="F322" s="99" t="s">
        <v>634</v>
      </c>
      <c r="G322" s="99"/>
      <c r="H322" s="99"/>
      <c r="I322" s="99"/>
      <c r="J322" s="99"/>
      <c r="K322" s="99"/>
      <c r="L322" s="99"/>
      <c r="M322" s="29" t="s">
        <v>245</v>
      </c>
      <c r="N322" s="29" t="s">
        <v>625</v>
      </c>
      <c r="O322" s="29" t="s">
        <v>635</v>
      </c>
      <c r="P322" s="29"/>
      <c r="Q322" s="95">
        <f>Q323</f>
        <v>1000</v>
      </c>
      <c r="R322" s="95"/>
      <c r="S322" s="61">
        <f>S323</f>
        <v>1000</v>
      </c>
    </row>
    <row r="323" spans="2:19" ht="20.25" customHeight="1" x14ac:dyDescent="0.2">
      <c r="B323" s="18"/>
      <c r="C323" s="20"/>
      <c r="D323" s="22"/>
      <c r="E323" s="24"/>
      <c r="F323" s="25"/>
      <c r="G323" s="100" t="s">
        <v>636</v>
      </c>
      <c r="H323" s="100"/>
      <c r="I323" s="100"/>
      <c r="J323" s="100"/>
      <c r="K323" s="100"/>
      <c r="L323" s="100"/>
      <c r="M323" s="30" t="s">
        <v>245</v>
      </c>
      <c r="N323" s="30" t="s">
        <v>625</v>
      </c>
      <c r="O323" s="30" t="s">
        <v>637</v>
      </c>
      <c r="P323" s="30"/>
      <c r="Q323" s="98">
        <f>Q324</f>
        <v>1000</v>
      </c>
      <c r="R323" s="98"/>
      <c r="S323" s="62">
        <f>S324</f>
        <v>1000</v>
      </c>
    </row>
    <row r="324" spans="2:19" ht="33.75" customHeight="1" x14ac:dyDescent="0.2">
      <c r="B324" s="18"/>
      <c r="C324" s="20"/>
      <c r="D324" s="22"/>
      <c r="E324" s="24"/>
      <c r="F324" s="25"/>
      <c r="G324" s="26"/>
      <c r="H324" s="94" t="s">
        <v>638</v>
      </c>
      <c r="I324" s="94"/>
      <c r="J324" s="94"/>
      <c r="K324" s="94"/>
      <c r="L324" s="94"/>
      <c r="M324" s="27" t="s">
        <v>245</v>
      </c>
      <c r="N324" s="27" t="s">
        <v>625</v>
      </c>
      <c r="O324" s="27" t="s">
        <v>639</v>
      </c>
      <c r="P324" s="27"/>
      <c r="Q324" s="92">
        <f>Q325</f>
        <v>1000</v>
      </c>
      <c r="R324" s="92"/>
      <c r="S324" s="59">
        <f>S325</f>
        <v>1000</v>
      </c>
    </row>
    <row r="325" spans="2:19" ht="19.5" customHeight="1" x14ac:dyDescent="0.2">
      <c r="B325" s="18"/>
      <c r="C325" s="20"/>
      <c r="D325" s="22"/>
      <c r="E325" s="24"/>
      <c r="F325" s="25"/>
      <c r="G325" s="26"/>
      <c r="H325" s="28"/>
      <c r="I325" s="72" t="s">
        <v>261</v>
      </c>
      <c r="J325" s="73"/>
      <c r="K325" s="73"/>
      <c r="L325" s="74"/>
      <c r="M325" s="17" t="s">
        <v>245</v>
      </c>
      <c r="N325" s="17" t="s">
        <v>625</v>
      </c>
      <c r="O325" s="17" t="s">
        <v>639</v>
      </c>
      <c r="P325" s="17" t="s">
        <v>273</v>
      </c>
      <c r="Q325" s="93">
        <v>1000</v>
      </c>
      <c r="R325" s="93"/>
      <c r="S325" s="48">
        <v>1000</v>
      </c>
    </row>
    <row r="326" spans="2:19" ht="20.25" customHeight="1" x14ac:dyDescent="0.2">
      <c r="B326" s="18"/>
      <c r="C326" s="20"/>
      <c r="D326" s="22"/>
      <c r="E326" s="24"/>
      <c r="F326" s="99" t="s">
        <v>640</v>
      </c>
      <c r="G326" s="99"/>
      <c r="H326" s="99"/>
      <c r="I326" s="99"/>
      <c r="J326" s="99"/>
      <c r="K326" s="99"/>
      <c r="L326" s="99"/>
      <c r="M326" s="29" t="s">
        <v>245</v>
      </c>
      <c r="N326" s="29" t="s">
        <v>625</v>
      </c>
      <c r="O326" s="29" t="s">
        <v>641</v>
      </c>
      <c r="P326" s="29"/>
      <c r="Q326" s="95">
        <f>Q327</f>
        <v>940</v>
      </c>
      <c r="R326" s="95"/>
      <c r="S326" s="61">
        <f>S327</f>
        <v>940</v>
      </c>
    </row>
    <row r="327" spans="2:19" ht="34.5" customHeight="1" x14ac:dyDescent="0.2">
      <c r="B327" s="18"/>
      <c r="C327" s="20"/>
      <c r="D327" s="22"/>
      <c r="E327" s="24"/>
      <c r="F327" s="25"/>
      <c r="G327" s="100" t="s">
        <v>642</v>
      </c>
      <c r="H327" s="100"/>
      <c r="I327" s="100"/>
      <c r="J327" s="100"/>
      <c r="K327" s="100"/>
      <c r="L327" s="100"/>
      <c r="M327" s="30" t="s">
        <v>245</v>
      </c>
      <c r="N327" s="30" t="s">
        <v>625</v>
      </c>
      <c r="O327" s="30" t="s">
        <v>643</v>
      </c>
      <c r="P327" s="30"/>
      <c r="Q327" s="98">
        <f>Q328+Q330+Q332</f>
        <v>940</v>
      </c>
      <c r="R327" s="98"/>
      <c r="S327" s="62">
        <f>S328+S330+S332</f>
        <v>940</v>
      </c>
    </row>
    <row r="328" spans="2:19" ht="33.75" customHeight="1" x14ac:dyDescent="0.2">
      <c r="B328" s="18"/>
      <c r="C328" s="20"/>
      <c r="D328" s="22"/>
      <c r="E328" s="24"/>
      <c r="F328" s="25"/>
      <c r="G328" s="26"/>
      <c r="H328" s="94" t="s">
        <v>644</v>
      </c>
      <c r="I328" s="94"/>
      <c r="J328" s="94"/>
      <c r="K328" s="94"/>
      <c r="L328" s="94"/>
      <c r="M328" s="27" t="s">
        <v>245</v>
      </c>
      <c r="N328" s="27" t="s">
        <v>625</v>
      </c>
      <c r="O328" s="27" t="s">
        <v>645</v>
      </c>
      <c r="P328" s="27"/>
      <c r="Q328" s="92">
        <f>Q329</f>
        <v>200</v>
      </c>
      <c r="R328" s="92"/>
      <c r="S328" s="59">
        <f>S329</f>
        <v>200</v>
      </c>
    </row>
    <row r="329" spans="2:19" ht="18.75" customHeight="1" x14ac:dyDescent="0.2">
      <c r="B329" s="18"/>
      <c r="C329" s="20"/>
      <c r="D329" s="22"/>
      <c r="E329" s="24"/>
      <c r="F329" s="25"/>
      <c r="G329" s="26"/>
      <c r="H329" s="28"/>
      <c r="I329" s="72" t="s">
        <v>261</v>
      </c>
      <c r="J329" s="73"/>
      <c r="K329" s="73"/>
      <c r="L329" s="74"/>
      <c r="M329" s="17" t="s">
        <v>245</v>
      </c>
      <c r="N329" s="17" t="s">
        <v>625</v>
      </c>
      <c r="O329" s="17" t="s">
        <v>645</v>
      </c>
      <c r="P329" s="17" t="s">
        <v>273</v>
      </c>
      <c r="Q329" s="93">
        <v>200</v>
      </c>
      <c r="R329" s="93"/>
      <c r="S329" s="48">
        <v>200</v>
      </c>
    </row>
    <row r="330" spans="2:19" ht="31.5" customHeight="1" x14ac:dyDescent="0.2">
      <c r="B330" s="18"/>
      <c r="C330" s="20"/>
      <c r="D330" s="22"/>
      <c r="E330" s="24"/>
      <c r="F330" s="25"/>
      <c r="G330" s="26"/>
      <c r="H330" s="94" t="s">
        <v>646</v>
      </c>
      <c r="I330" s="94"/>
      <c r="J330" s="94"/>
      <c r="K330" s="94"/>
      <c r="L330" s="94"/>
      <c r="M330" s="27" t="s">
        <v>245</v>
      </c>
      <c r="N330" s="27" t="s">
        <v>625</v>
      </c>
      <c r="O330" s="27" t="s">
        <v>647</v>
      </c>
      <c r="P330" s="27"/>
      <c r="Q330" s="92">
        <f>Q331</f>
        <v>240</v>
      </c>
      <c r="R330" s="92"/>
      <c r="S330" s="59">
        <f>S331</f>
        <v>240</v>
      </c>
    </row>
    <row r="331" spans="2:19" ht="21" customHeight="1" x14ac:dyDescent="0.2">
      <c r="B331" s="18"/>
      <c r="C331" s="20"/>
      <c r="D331" s="22"/>
      <c r="E331" s="24"/>
      <c r="F331" s="25"/>
      <c r="G331" s="26"/>
      <c r="H331" s="28"/>
      <c r="I331" s="72" t="s">
        <v>261</v>
      </c>
      <c r="J331" s="73"/>
      <c r="K331" s="73"/>
      <c r="L331" s="74"/>
      <c r="M331" s="17" t="s">
        <v>245</v>
      </c>
      <c r="N331" s="17" t="s">
        <v>625</v>
      </c>
      <c r="O331" s="17" t="s">
        <v>647</v>
      </c>
      <c r="P331" s="17" t="s">
        <v>273</v>
      </c>
      <c r="Q331" s="93">
        <v>240</v>
      </c>
      <c r="R331" s="93"/>
      <c r="S331" s="48">
        <v>240</v>
      </c>
    </row>
    <row r="332" spans="2:19" ht="33.75" customHeight="1" x14ac:dyDescent="0.2">
      <c r="B332" s="18"/>
      <c r="C332" s="20"/>
      <c r="D332" s="22"/>
      <c r="E332" s="24"/>
      <c r="F332" s="25"/>
      <c r="G332" s="26"/>
      <c r="H332" s="94" t="s">
        <v>648</v>
      </c>
      <c r="I332" s="94"/>
      <c r="J332" s="94"/>
      <c r="K332" s="94"/>
      <c r="L332" s="94"/>
      <c r="M332" s="27" t="s">
        <v>245</v>
      </c>
      <c r="N332" s="27" t="s">
        <v>625</v>
      </c>
      <c r="O332" s="27" t="s">
        <v>649</v>
      </c>
      <c r="P332" s="27"/>
      <c r="Q332" s="92">
        <f>Q333</f>
        <v>500</v>
      </c>
      <c r="R332" s="92"/>
      <c r="S332" s="59">
        <f>S333</f>
        <v>500</v>
      </c>
    </row>
    <row r="333" spans="2:19" ht="21" customHeight="1" x14ac:dyDescent="0.2">
      <c r="B333" s="18"/>
      <c r="C333" s="20"/>
      <c r="D333" s="22"/>
      <c r="E333" s="24"/>
      <c r="F333" s="25"/>
      <c r="G333" s="26"/>
      <c r="H333" s="28"/>
      <c r="I333" s="72" t="s">
        <v>261</v>
      </c>
      <c r="J333" s="73"/>
      <c r="K333" s="73"/>
      <c r="L333" s="74"/>
      <c r="M333" s="17" t="s">
        <v>245</v>
      </c>
      <c r="N333" s="17" t="s">
        <v>625</v>
      </c>
      <c r="O333" s="17" t="s">
        <v>649</v>
      </c>
      <c r="P333" s="17" t="s">
        <v>273</v>
      </c>
      <c r="Q333" s="93">
        <v>500</v>
      </c>
      <c r="R333" s="93"/>
      <c r="S333" s="48">
        <v>500</v>
      </c>
    </row>
    <row r="334" spans="2:19" ht="17.25" customHeight="1" x14ac:dyDescent="0.2">
      <c r="B334" s="18"/>
      <c r="C334" s="75" t="s">
        <v>650</v>
      </c>
      <c r="D334" s="75"/>
      <c r="E334" s="75"/>
      <c r="F334" s="75"/>
      <c r="G334" s="75"/>
      <c r="H334" s="75"/>
      <c r="I334" s="75"/>
      <c r="J334" s="75"/>
      <c r="K334" s="75"/>
      <c r="L334" s="75"/>
      <c r="M334" s="19" t="s">
        <v>245</v>
      </c>
      <c r="N334" s="19" t="s">
        <v>651</v>
      </c>
      <c r="O334" s="19"/>
      <c r="P334" s="19"/>
      <c r="Q334" s="89">
        <f t="shared" ref="Q334:Q339" si="0">Q335</f>
        <v>2000</v>
      </c>
      <c r="R334" s="89"/>
      <c r="S334" s="56">
        <f t="shared" ref="S334:S339" si="1">S335</f>
        <v>2000</v>
      </c>
    </row>
    <row r="335" spans="2:19" ht="23.25" customHeight="1" x14ac:dyDescent="0.2">
      <c r="B335" s="18"/>
      <c r="C335" s="20"/>
      <c r="D335" s="88" t="s">
        <v>656</v>
      </c>
      <c r="E335" s="88"/>
      <c r="F335" s="88"/>
      <c r="G335" s="88"/>
      <c r="H335" s="88"/>
      <c r="I335" s="88"/>
      <c r="J335" s="88"/>
      <c r="K335" s="88"/>
      <c r="L335" s="88"/>
      <c r="M335" s="21" t="s">
        <v>245</v>
      </c>
      <c r="N335" s="21" t="s">
        <v>657</v>
      </c>
      <c r="O335" s="21"/>
      <c r="P335" s="21"/>
      <c r="Q335" s="90">
        <f t="shared" si="0"/>
        <v>2000</v>
      </c>
      <c r="R335" s="90"/>
      <c r="S335" s="57">
        <f t="shared" si="1"/>
        <v>2000</v>
      </c>
    </row>
    <row r="336" spans="2:19" ht="34.5" customHeight="1" x14ac:dyDescent="0.2">
      <c r="B336" s="18"/>
      <c r="C336" s="20"/>
      <c r="D336" s="22"/>
      <c r="E336" s="91" t="s">
        <v>330</v>
      </c>
      <c r="F336" s="91"/>
      <c r="G336" s="91"/>
      <c r="H336" s="91"/>
      <c r="I336" s="91"/>
      <c r="J336" s="91"/>
      <c r="K336" s="91"/>
      <c r="L336" s="91"/>
      <c r="M336" s="23" t="s">
        <v>245</v>
      </c>
      <c r="N336" s="23" t="s">
        <v>657</v>
      </c>
      <c r="O336" s="23" t="s">
        <v>331</v>
      </c>
      <c r="P336" s="23"/>
      <c r="Q336" s="76">
        <f t="shared" si="0"/>
        <v>2000</v>
      </c>
      <c r="R336" s="76"/>
      <c r="S336" s="58">
        <f t="shared" si="1"/>
        <v>2000</v>
      </c>
    </row>
    <row r="337" spans="2:19" ht="34.5" customHeight="1" x14ac:dyDescent="0.2">
      <c r="B337" s="18"/>
      <c r="C337" s="20"/>
      <c r="D337" s="22"/>
      <c r="E337" s="24"/>
      <c r="F337" s="99" t="s">
        <v>412</v>
      </c>
      <c r="G337" s="99"/>
      <c r="H337" s="99"/>
      <c r="I337" s="99"/>
      <c r="J337" s="99"/>
      <c r="K337" s="99"/>
      <c r="L337" s="99"/>
      <c r="M337" s="29" t="s">
        <v>245</v>
      </c>
      <c r="N337" s="29" t="s">
        <v>657</v>
      </c>
      <c r="O337" s="29" t="s">
        <v>413</v>
      </c>
      <c r="P337" s="29"/>
      <c r="Q337" s="95">
        <f t="shared" si="0"/>
        <v>2000</v>
      </c>
      <c r="R337" s="95"/>
      <c r="S337" s="61">
        <f t="shared" si="1"/>
        <v>2000</v>
      </c>
    </row>
    <row r="338" spans="2:19" ht="35.25" customHeight="1" x14ac:dyDescent="0.2">
      <c r="B338" s="18"/>
      <c r="C338" s="20"/>
      <c r="D338" s="22"/>
      <c r="E338" s="24"/>
      <c r="F338" s="25"/>
      <c r="G338" s="100" t="s">
        <v>420</v>
      </c>
      <c r="H338" s="100"/>
      <c r="I338" s="100"/>
      <c r="J338" s="100"/>
      <c r="K338" s="100"/>
      <c r="L338" s="100"/>
      <c r="M338" s="30" t="s">
        <v>245</v>
      </c>
      <c r="N338" s="30" t="s">
        <v>657</v>
      </c>
      <c r="O338" s="30" t="s">
        <v>421</v>
      </c>
      <c r="P338" s="30"/>
      <c r="Q338" s="98">
        <f t="shared" si="0"/>
        <v>2000</v>
      </c>
      <c r="R338" s="98"/>
      <c r="S338" s="62">
        <f t="shared" si="1"/>
        <v>2000</v>
      </c>
    </row>
    <row r="339" spans="2:19" ht="21" customHeight="1" x14ac:dyDescent="0.2">
      <c r="B339" s="18"/>
      <c r="C339" s="20"/>
      <c r="D339" s="22"/>
      <c r="E339" s="24"/>
      <c r="F339" s="25"/>
      <c r="G339" s="26"/>
      <c r="H339" s="94" t="s">
        <v>654</v>
      </c>
      <c r="I339" s="94"/>
      <c r="J339" s="94"/>
      <c r="K339" s="94"/>
      <c r="L339" s="94"/>
      <c r="M339" s="27" t="s">
        <v>245</v>
      </c>
      <c r="N339" s="27" t="s">
        <v>657</v>
      </c>
      <c r="O339" s="27" t="s">
        <v>655</v>
      </c>
      <c r="P339" s="27"/>
      <c r="Q339" s="92">
        <f t="shared" si="0"/>
        <v>2000</v>
      </c>
      <c r="R339" s="92"/>
      <c r="S339" s="59">
        <f t="shared" si="1"/>
        <v>2000</v>
      </c>
    </row>
    <row r="340" spans="2:19" ht="19.5" customHeight="1" x14ac:dyDescent="0.2">
      <c r="B340" s="18"/>
      <c r="C340" s="20"/>
      <c r="D340" s="22"/>
      <c r="E340" s="24"/>
      <c r="F340" s="25"/>
      <c r="G340" s="26"/>
      <c r="H340" s="28"/>
      <c r="I340" s="72" t="s">
        <v>261</v>
      </c>
      <c r="J340" s="73"/>
      <c r="K340" s="73"/>
      <c r="L340" s="74"/>
      <c r="M340" s="17" t="s">
        <v>245</v>
      </c>
      <c r="N340" s="17" t="s">
        <v>657</v>
      </c>
      <c r="O340" s="17" t="s">
        <v>655</v>
      </c>
      <c r="P340" s="17" t="s">
        <v>273</v>
      </c>
      <c r="Q340" s="93">
        <v>2000</v>
      </c>
      <c r="R340" s="93"/>
      <c r="S340" s="48">
        <v>2000</v>
      </c>
    </row>
    <row r="341" spans="2:19" ht="21.75" customHeight="1" x14ac:dyDescent="0.2">
      <c r="B341" s="18"/>
      <c r="C341" s="75" t="s">
        <v>658</v>
      </c>
      <c r="D341" s="75"/>
      <c r="E341" s="75"/>
      <c r="F341" s="75"/>
      <c r="G341" s="75"/>
      <c r="H341" s="75"/>
      <c r="I341" s="75"/>
      <c r="J341" s="75"/>
      <c r="K341" s="75"/>
      <c r="L341" s="75"/>
      <c r="M341" s="19" t="s">
        <v>245</v>
      </c>
      <c r="N341" s="19" t="s">
        <v>659</v>
      </c>
      <c r="O341" s="19"/>
      <c r="P341" s="19"/>
      <c r="Q341" s="89">
        <f>Q342</f>
        <v>26238</v>
      </c>
      <c r="R341" s="89"/>
      <c r="S341" s="56">
        <f>S342</f>
        <v>27272</v>
      </c>
    </row>
    <row r="342" spans="2:19" ht="23.25" customHeight="1" x14ac:dyDescent="0.2">
      <c r="B342" s="18"/>
      <c r="C342" s="20"/>
      <c r="D342" s="88" t="s">
        <v>660</v>
      </c>
      <c r="E342" s="88"/>
      <c r="F342" s="88"/>
      <c r="G342" s="88"/>
      <c r="H342" s="88"/>
      <c r="I342" s="88"/>
      <c r="J342" s="88"/>
      <c r="K342" s="88"/>
      <c r="L342" s="88"/>
      <c r="M342" s="21" t="s">
        <v>245</v>
      </c>
      <c r="N342" s="21" t="s">
        <v>661</v>
      </c>
      <c r="O342" s="21"/>
      <c r="P342" s="21"/>
      <c r="Q342" s="90">
        <f>Q343</f>
        <v>26238</v>
      </c>
      <c r="R342" s="90"/>
      <c r="S342" s="57">
        <f>S343</f>
        <v>27272</v>
      </c>
    </row>
    <row r="343" spans="2:19" ht="35.25" customHeight="1" x14ac:dyDescent="0.2">
      <c r="B343" s="18"/>
      <c r="C343" s="20"/>
      <c r="D343" s="22"/>
      <c r="E343" s="91" t="s">
        <v>662</v>
      </c>
      <c r="F343" s="91"/>
      <c r="G343" s="91"/>
      <c r="H343" s="91"/>
      <c r="I343" s="91"/>
      <c r="J343" s="91"/>
      <c r="K343" s="91"/>
      <c r="L343" s="91"/>
      <c r="M343" s="23" t="s">
        <v>245</v>
      </c>
      <c r="N343" s="23" t="s">
        <v>661</v>
      </c>
      <c r="O343" s="23" t="s">
        <v>663</v>
      </c>
      <c r="P343" s="23"/>
      <c r="Q343" s="76">
        <f>Q344+Q355</f>
        <v>26238</v>
      </c>
      <c r="R343" s="76"/>
      <c r="S343" s="58">
        <f>S344+S355</f>
        <v>27272</v>
      </c>
    </row>
    <row r="344" spans="2:19" ht="48" customHeight="1" x14ac:dyDescent="0.2">
      <c r="B344" s="18"/>
      <c r="C344" s="20"/>
      <c r="D344" s="22"/>
      <c r="E344" s="24"/>
      <c r="F344" s="99" t="s">
        <v>664</v>
      </c>
      <c r="G344" s="99"/>
      <c r="H344" s="99"/>
      <c r="I344" s="99"/>
      <c r="J344" s="99"/>
      <c r="K344" s="99"/>
      <c r="L344" s="99"/>
      <c r="M344" s="29" t="s">
        <v>245</v>
      </c>
      <c r="N344" s="29" t="s">
        <v>661</v>
      </c>
      <c r="O344" s="29" t="s">
        <v>665</v>
      </c>
      <c r="P344" s="29"/>
      <c r="Q344" s="95">
        <f>Q345</f>
        <v>370</v>
      </c>
      <c r="R344" s="95"/>
      <c r="S344" s="61">
        <f>S345</f>
        <v>370</v>
      </c>
    </row>
    <row r="345" spans="2:19" ht="48" customHeight="1" x14ac:dyDescent="0.2">
      <c r="B345" s="18"/>
      <c r="C345" s="20"/>
      <c r="D345" s="22"/>
      <c r="E345" s="24"/>
      <c r="F345" s="25"/>
      <c r="G345" s="100" t="s">
        <v>230</v>
      </c>
      <c r="H345" s="100"/>
      <c r="I345" s="100"/>
      <c r="J345" s="100"/>
      <c r="K345" s="100"/>
      <c r="L345" s="100"/>
      <c r="M345" s="30" t="s">
        <v>245</v>
      </c>
      <c r="N345" s="30" t="s">
        <v>661</v>
      </c>
      <c r="O345" s="30" t="s">
        <v>666</v>
      </c>
      <c r="P345" s="30"/>
      <c r="Q345" s="98">
        <f>Q346+Q348+Q350+Q352</f>
        <v>370</v>
      </c>
      <c r="R345" s="98"/>
      <c r="S345" s="62">
        <f>S346+S348+S350+S352</f>
        <v>370</v>
      </c>
    </row>
    <row r="346" spans="2:19" ht="19.5" customHeight="1" x14ac:dyDescent="0.2">
      <c r="B346" s="18"/>
      <c r="C346" s="20"/>
      <c r="D346" s="22"/>
      <c r="E346" s="24"/>
      <c r="F346" s="25"/>
      <c r="G346" s="26"/>
      <c r="H346" s="94" t="s">
        <v>667</v>
      </c>
      <c r="I346" s="94"/>
      <c r="J346" s="94"/>
      <c r="K346" s="94"/>
      <c r="L346" s="94"/>
      <c r="M346" s="27" t="s">
        <v>245</v>
      </c>
      <c r="N346" s="27" t="s">
        <v>661</v>
      </c>
      <c r="O346" s="27" t="s">
        <v>668</v>
      </c>
      <c r="P346" s="27"/>
      <c r="Q346" s="92">
        <f>Q347</f>
        <v>40</v>
      </c>
      <c r="R346" s="92"/>
      <c r="S346" s="59">
        <f>S347</f>
        <v>40</v>
      </c>
    </row>
    <row r="347" spans="2:19" ht="18.75" customHeight="1" x14ac:dyDescent="0.2">
      <c r="B347" s="18"/>
      <c r="C347" s="20"/>
      <c r="D347" s="22"/>
      <c r="E347" s="24"/>
      <c r="F347" s="25"/>
      <c r="G347" s="26"/>
      <c r="H347" s="28"/>
      <c r="I347" s="72" t="s">
        <v>261</v>
      </c>
      <c r="J347" s="73"/>
      <c r="K347" s="73"/>
      <c r="L347" s="74"/>
      <c r="M347" s="17" t="s">
        <v>245</v>
      </c>
      <c r="N347" s="17" t="s">
        <v>661</v>
      </c>
      <c r="O347" s="17" t="s">
        <v>668</v>
      </c>
      <c r="P347" s="17" t="s">
        <v>273</v>
      </c>
      <c r="Q347" s="93">
        <v>40</v>
      </c>
      <c r="R347" s="93"/>
      <c r="S347" s="48">
        <v>40</v>
      </c>
    </row>
    <row r="348" spans="2:19" ht="20.25" customHeight="1" x14ac:dyDescent="0.2">
      <c r="B348" s="18"/>
      <c r="C348" s="20"/>
      <c r="D348" s="22"/>
      <c r="E348" s="24"/>
      <c r="F348" s="25"/>
      <c r="G348" s="26"/>
      <c r="H348" s="94" t="s">
        <v>669</v>
      </c>
      <c r="I348" s="94"/>
      <c r="J348" s="94"/>
      <c r="K348" s="94"/>
      <c r="L348" s="94"/>
      <c r="M348" s="27" t="s">
        <v>245</v>
      </c>
      <c r="N348" s="27" t="s">
        <v>661</v>
      </c>
      <c r="O348" s="27" t="s">
        <v>670</v>
      </c>
      <c r="P348" s="27"/>
      <c r="Q348" s="92">
        <f>Q349</f>
        <v>40</v>
      </c>
      <c r="R348" s="92"/>
      <c r="S348" s="59">
        <f>S349</f>
        <v>40</v>
      </c>
    </row>
    <row r="349" spans="2:19" ht="18" customHeight="1" x14ac:dyDescent="0.2">
      <c r="B349" s="18"/>
      <c r="C349" s="20"/>
      <c r="D349" s="22"/>
      <c r="E349" s="24"/>
      <c r="F349" s="25"/>
      <c r="G349" s="26"/>
      <c r="H349" s="28"/>
      <c r="I349" s="72" t="s">
        <v>261</v>
      </c>
      <c r="J349" s="73"/>
      <c r="K349" s="73"/>
      <c r="L349" s="74"/>
      <c r="M349" s="17" t="s">
        <v>245</v>
      </c>
      <c r="N349" s="17" t="s">
        <v>661</v>
      </c>
      <c r="O349" s="17" t="s">
        <v>670</v>
      </c>
      <c r="P349" s="17" t="s">
        <v>273</v>
      </c>
      <c r="Q349" s="93">
        <v>40</v>
      </c>
      <c r="R349" s="93"/>
      <c r="S349" s="48">
        <v>40</v>
      </c>
    </row>
    <row r="350" spans="2:19" ht="20.25" customHeight="1" x14ac:dyDescent="0.2">
      <c r="B350" s="18"/>
      <c r="C350" s="20"/>
      <c r="D350" s="22"/>
      <c r="E350" s="24"/>
      <c r="F350" s="25"/>
      <c r="G350" s="26"/>
      <c r="H350" s="94" t="s">
        <v>671</v>
      </c>
      <c r="I350" s="94"/>
      <c r="J350" s="94"/>
      <c r="K350" s="94"/>
      <c r="L350" s="94"/>
      <c r="M350" s="27" t="s">
        <v>245</v>
      </c>
      <c r="N350" s="27" t="s">
        <v>661</v>
      </c>
      <c r="O350" s="27" t="s">
        <v>672</v>
      </c>
      <c r="P350" s="27"/>
      <c r="Q350" s="92">
        <f>Q351</f>
        <v>90</v>
      </c>
      <c r="R350" s="92"/>
      <c r="S350" s="59">
        <f>S351</f>
        <v>90</v>
      </c>
    </row>
    <row r="351" spans="2:19" ht="20.25" customHeight="1" x14ac:dyDescent="0.2">
      <c r="B351" s="18"/>
      <c r="C351" s="20"/>
      <c r="D351" s="22"/>
      <c r="E351" s="24"/>
      <c r="F351" s="25"/>
      <c r="G351" s="26"/>
      <c r="H351" s="28"/>
      <c r="I351" s="72" t="s">
        <v>261</v>
      </c>
      <c r="J351" s="73"/>
      <c r="K351" s="73"/>
      <c r="L351" s="74"/>
      <c r="M351" s="17" t="s">
        <v>245</v>
      </c>
      <c r="N351" s="17" t="s">
        <v>661</v>
      </c>
      <c r="O351" s="17" t="s">
        <v>672</v>
      </c>
      <c r="P351" s="17" t="s">
        <v>273</v>
      </c>
      <c r="Q351" s="93">
        <v>90</v>
      </c>
      <c r="R351" s="93"/>
      <c r="S351" s="48">
        <v>90</v>
      </c>
    </row>
    <row r="352" spans="2:19" ht="32.25" customHeight="1" x14ac:dyDescent="0.2">
      <c r="B352" s="18"/>
      <c r="C352" s="20"/>
      <c r="D352" s="22"/>
      <c r="E352" s="24"/>
      <c r="F352" s="25"/>
      <c r="G352" s="26"/>
      <c r="H352" s="94" t="s">
        <v>673</v>
      </c>
      <c r="I352" s="94"/>
      <c r="J352" s="94"/>
      <c r="K352" s="94"/>
      <c r="L352" s="94"/>
      <c r="M352" s="27" t="s">
        <v>245</v>
      </c>
      <c r="N352" s="27" t="s">
        <v>661</v>
      </c>
      <c r="O352" s="27" t="s">
        <v>674</v>
      </c>
      <c r="P352" s="27"/>
      <c r="Q352" s="92">
        <f>Q353+Q354</f>
        <v>200</v>
      </c>
      <c r="R352" s="92"/>
      <c r="S352" s="59">
        <f>S353+S354</f>
        <v>200</v>
      </c>
    </row>
    <row r="353" spans="2:19" ht="19.5" customHeight="1" x14ac:dyDescent="0.2">
      <c r="B353" s="18"/>
      <c r="C353" s="20"/>
      <c r="D353" s="22"/>
      <c r="E353" s="24"/>
      <c r="F353" s="25"/>
      <c r="G353" s="26"/>
      <c r="H353" s="28"/>
      <c r="I353" s="72" t="s">
        <v>261</v>
      </c>
      <c r="J353" s="73"/>
      <c r="K353" s="73"/>
      <c r="L353" s="74"/>
      <c r="M353" s="17" t="s">
        <v>245</v>
      </c>
      <c r="N353" s="17" t="s">
        <v>661</v>
      </c>
      <c r="O353" s="17" t="s">
        <v>674</v>
      </c>
      <c r="P353" s="17" t="s">
        <v>273</v>
      </c>
      <c r="Q353" s="93">
        <v>185</v>
      </c>
      <c r="R353" s="93"/>
      <c r="S353" s="48">
        <v>185</v>
      </c>
    </row>
    <row r="354" spans="2:19" ht="19.5" customHeight="1" x14ac:dyDescent="0.2">
      <c r="B354" s="18"/>
      <c r="C354" s="20"/>
      <c r="D354" s="22"/>
      <c r="E354" s="24"/>
      <c r="F354" s="25"/>
      <c r="G354" s="26"/>
      <c r="H354" s="28"/>
      <c r="I354" s="72" t="s">
        <v>316</v>
      </c>
      <c r="J354" s="73"/>
      <c r="K354" s="73"/>
      <c r="L354" s="74"/>
      <c r="M354" s="17" t="s">
        <v>245</v>
      </c>
      <c r="N354" s="17" t="s">
        <v>661</v>
      </c>
      <c r="O354" s="17" t="s">
        <v>674</v>
      </c>
      <c r="P354" s="17" t="s">
        <v>317</v>
      </c>
      <c r="Q354" s="93">
        <v>15</v>
      </c>
      <c r="R354" s="93"/>
      <c r="S354" s="48">
        <v>15</v>
      </c>
    </row>
    <row r="355" spans="2:19" ht="19.5" customHeight="1" x14ac:dyDescent="0.2">
      <c r="B355" s="18"/>
      <c r="C355" s="20"/>
      <c r="D355" s="22"/>
      <c r="E355" s="24"/>
      <c r="F355" s="99" t="s">
        <v>675</v>
      </c>
      <c r="G355" s="99"/>
      <c r="H355" s="99"/>
      <c r="I355" s="99"/>
      <c r="J355" s="99"/>
      <c r="K355" s="99"/>
      <c r="L355" s="99"/>
      <c r="M355" s="29" t="s">
        <v>245</v>
      </c>
      <c r="N355" s="29" t="s">
        <v>661</v>
      </c>
      <c r="O355" s="29" t="s">
        <v>676</v>
      </c>
      <c r="P355" s="29"/>
      <c r="Q355" s="95">
        <f>Q356</f>
        <v>25868</v>
      </c>
      <c r="R355" s="95"/>
      <c r="S355" s="61">
        <f>S356</f>
        <v>26902</v>
      </c>
    </row>
    <row r="356" spans="2:19" ht="78.75" customHeight="1" x14ac:dyDescent="0.2">
      <c r="B356" s="18"/>
      <c r="C356" s="20"/>
      <c r="D356" s="22"/>
      <c r="E356" s="24"/>
      <c r="F356" s="25"/>
      <c r="G356" s="100" t="s">
        <v>677</v>
      </c>
      <c r="H356" s="100"/>
      <c r="I356" s="100"/>
      <c r="J356" s="100"/>
      <c r="K356" s="100"/>
      <c r="L356" s="100"/>
      <c r="M356" s="30" t="s">
        <v>245</v>
      </c>
      <c r="N356" s="30" t="s">
        <v>661</v>
      </c>
      <c r="O356" s="30" t="s">
        <v>678</v>
      </c>
      <c r="P356" s="30"/>
      <c r="Q356" s="98">
        <f>Q357</f>
        <v>25868</v>
      </c>
      <c r="R356" s="98"/>
      <c r="S356" s="62">
        <f>S357</f>
        <v>26902</v>
      </c>
    </row>
    <row r="357" spans="2:19" ht="51" customHeight="1" x14ac:dyDescent="0.2">
      <c r="B357" s="18"/>
      <c r="C357" s="20"/>
      <c r="D357" s="22"/>
      <c r="E357" s="24"/>
      <c r="F357" s="25"/>
      <c r="G357" s="26"/>
      <c r="H357" s="94" t="s">
        <v>679</v>
      </c>
      <c r="I357" s="94"/>
      <c r="J357" s="94"/>
      <c r="K357" s="94"/>
      <c r="L357" s="94"/>
      <c r="M357" s="27" t="s">
        <v>245</v>
      </c>
      <c r="N357" s="27" t="s">
        <v>661</v>
      </c>
      <c r="O357" s="27" t="s">
        <v>680</v>
      </c>
      <c r="P357" s="27"/>
      <c r="Q357" s="92">
        <f>Q358</f>
        <v>25868</v>
      </c>
      <c r="R357" s="92"/>
      <c r="S357" s="59">
        <f>S358</f>
        <v>26902</v>
      </c>
    </row>
    <row r="358" spans="2:19" ht="21.75" customHeight="1" x14ac:dyDescent="0.2">
      <c r="B358" s="18"/>
      <c r="C358" s="20"/>
      <c r="D358" s="22"/>
      <c r="E358" s="24"/>
      <c r="F358" s="25"/>
      <c r="G358" s="26"/>
      <c r="H358" s="28"/>
      <c r="I358" s="72" t="s">
        <v>261</v>
      </c>
      <c r="J358" s="73"/>
      <c r="K358" s="73"/>
      <c r="L358" s="74"/>
      <c r="M358" s="17" t="s">
        <v>245</v>
      </c>
      <c r="N358" s="17" t="s">
        <v>661</v>
      </c>
      <c r="O358" s="17" t="s">
        <v>680</v>
      </c>
      <c r="P358" s="17" t="s">
        <v>273</v>
      </c>
      <c r="Q358" s="93">
        <v>25868</v>
      </c>
      <c r="R358" s="93"/>
      <c r="S358" s="48">
        <v>26902</v>
      </c>
    </row>
    <row r="359" spans="2:19" ht="21" customHeight="1" x14ac:dyDescent="0.2">
      <c r="B359" s="18"/>
      <c r="C359" s="75" t="s">
        <v>681</v>
      </c>
      <c r="D359" s="75"/>
      <c r="E359" s="75"/>
      <c r="F359" s="75"/>
      <c r="G359" s="75"/>
      <c r="H359" s="75"/>
      <c r="I359" s="75"/>
      <c r="J359" s="75"/>
      <c r="K359" s="75"/>
      <c r="L359" s="75"/>
      <c r="M359" s="19" t="s">
        <v>245</v>
      </c>
      <c r="N359" s="19" t="s">
        <v>682</v>
      </c>
      <c r="O359" s="19"/>
      <c r="P359" s="19"/>
      <c r="Q359" s="89">
        <f>Q360+Q365</f>
        <v>116319.1</v>
      </c>
      <c r="R359" s="89"/>
      <c r="S359" s="56">
        <f>S360+S365</f>
        <v>120394.4</v>
      </c>
    </row>
    <row r="360" spans="2:19" ht="20.25" customHeight="1" x14ac:dyDescent="0.2">
      <c r="B360" s="18"/>
      <c r="C360" s="20"/>
      <c r="D360" s="88" t="s">
        <v>683</v>
      </c>
      <c r="E360" s="88"/>
      <c r="F360" s="88"/>
      <c r="G360" s="88"/>
      <c r="H360" s="88"/>
      <c r="I360" s="88"/>
      <c r="J360" s="88"/>
      <c r="K360" s="88"/>
      <c r="L360" s="88"/>
      <c r="M360" s="21" t="s">
        <v>245</v>
      </c>
      <c r="N360" s="21" t="s">
        <v>684</v>
      </c>
      <c r="O360" s="21"/>
      <c r="P360" s="21"/>
      <c r="Q360" s="90">
        <f>Q361</f>
        <v>13000</v>
      </c>
      <c r="R360" s="90"/>
      <c r="S360" s="57">
        <f>S361</f>
        <v>13000</v>
      </c>
    </row>
    <row r="361" spans="2:19" ht="19.5" customHeight="1" x14ac:dyDescent="0.2">
      <c r="B361" s="18"/>
      <c r="C361" s="20"/>
      <c r="D361" s="22"/>
      <c r="E361" s="91" t="s">
        <v>685</v>
      </c>
      <c r="F361" s="91"/>
      <c r="G361" s="91"/>
      <c r="H361" s="91"/>
      <c r="I361" s="91"/>
      <c r="J361" s="91"/>
      <c r="K361" s="91"/>
      <c r="L361" s="91"/>
      <c r="M361" s="23" t="s">
        <v>245</v>
      </c>
      <c r="N361" s="23" t="s">
        <v>684</v>
      </c>
      <c r="O361" s="23" t="s">
        <v>686</v>
      </c>
      <c r="P361" s="23"/>
      <c r="Q361" s="76">
        <f>Q362</f>
        <v>13000</v>
      </c>
      <c r="R361" s="76"/>
      <c r="S361" s="58">
        <f>S362</f>
        <v>13000</v>
      </c>
    </row>
    <row r="362" spans="2:19" ht="19.5" customHeight="1" x14ac:dyDescent="0.2">
      <c r="B362" s="18"/>
      <c r="C362" s="20"/>
      <c r="D362" s="22"/>
      <c r="E362" s="24"/>
      <c r="F362" s="25"/>
      <c r="G362" s="26"/>
      <c r="H362" s="94" t="s">
        <v>687</v>
      </c>
      <c r="I362" s="94"/>
      <c r="J362" s="94"/>
      <c r="K362" s="94"/>
      <c r="L362" s="94"/>
      <c r="M362" s="27" t="s">
        <v>245</v>
      </c>
      <c r="N362" s="27" t="s">
        <v>684</v>
      </c>
      <c r="O362" s="27" t="s">
        <v>688</v>
      </c>
      <c r="P362" s="27"/>
      <c r="Q362" s="92">
        <f>Q363+Q364</f>
        <v>13000</v>
      </c>
      <c r="R362" s="92"/>
      <c r="S362" s="59">
        <f>S363+S364</f>
        <v>13000</v>
      </c>
    </row>
    <row r="363" spans="2:19" ht="33" customHeight="1" x14ac:dyDescent="0.2">
      <c r="B363" s="18"/>
      <c r="C363" s="20"/>
      <c r="D363" s="22"/>
      <c r="E363" s="24"/>
      <c r="F363" s="25"/>
      <c r="G363" s="26"/>
      <c r="H363" s="28"/>
      <c r="I363" s="72" t="s">
        <v>689</v>
      </c>
      <c r="J363" s="73"/>
      <c r="K363" s="73"/>
      <c r="L363" s="74"/>
      <c r="M363" s="17" t="s">
        <v>245</v>
      </c>
      <c r="N363" s="17" t="s">
        <v>684</v>
      </c>
      <c r="O363" s="17" t="s">
        <v>688</v>
      </c>
      <c r="P363" s="17" t="s">
        <v>690</v>
      </c>
      <c r="Q363" s="93">
        <v>12800</v>
      </c>
      <c r="R363" s="93"/>
      <c r="S363" s="60">
        <v>12800</v>
      </c>
    </row>
    <row r="364" spans="2:19" ht="34.5" customHeight="1" x14ac:dyDescent="0.2">
      <c r="B364" s="18"/>
      <c r="C364" s="20"/>
      <c r="D364" s="22"/>
      <c r="E364" s="24"/>
      <c r="F364" s="25"/>
      <c r="G364" s="26"/>
      <c r="H364" s="28"/>
      <c r="I364" s="72" t="s">
        <v>691</v>
      </c>
      <c r="J364" s="73"/>
      <c r="K364" s="73"/>
      <c r="L364" s="74"/>
      <c r="M364" s="17" t="s">
        <v>245</v>
      </c>
      <c r="N364" s="17" t="s">
        <v>684</v>
      </c>
      <c r="O364" s="17" t="s">
        <v>688</v>
      </c>
      <c r="P364" s="17" t="s">
        <v>692</v>
      </c>
      <c r="Q364" s="93">
        <v>200</v>
      </c>
      <c r="R364" s="93"/>
      <c r="S364" s="48">
        <v>200</v>
      </c>
    </row>
    <row r="365" spans="2:19" ht="16.5" customHeight="1" x14ac:dyDescent="0.2">
      <c r="B365" s="18"/>
      <c r="C365" s="20"/>
      <c r="D365" s="88" t="s">
        <v>693</v>
      </c>
      <c r="E365" s="88"/>
      <c r="F365" s="88"/>
      <c r="G365" s="88"/>
      <c r="H365" s="88"/>
      <c r="I365" s="88"/>
      <c r="J365" s="88"/>
      <c r="K365" s="88"/>
      <c r="L365" s="88"/>
      <c r="M365" s="21" t="s">
        <v>245</v>
      </c>
      <c r="N365" s="21" t="s">
        <v>694</v>
      </c>
      <c r="O365" s="21"/>
      <c r="P365" s="21"/>
      <c r="Q365" s="90">
        <f>Q366+Q386+Q393</f>
        <v>103319.1</v>
      </c>
      <c r="R365" s="90"/>
      <c r="S365" s="57">
        <f>S366+S386+S393</f>
        <v>107394.4</v>
      </c>
    </row>
    <row r="366" spans="2:19" ht="30.75" customHeight="1" x14ac:dyDescent="0.2">
      <c r="B366" s="18"/>
      <c r="C366" s="20"/>
      <c r="D366" s="22"/>
      <c r="E366" s="91" t="s">
        <v>274</v>
      </c>
      <c r="F366" s="91"/>
      <c r="G366" s="91"/>
      <c r="H366" s="91"/>
      <c r="I366" s="91"/>
      <c r="J366" s="91"/>
      <c r="K366" s="91"/>
      <c r="L366" s="91"/>
      <c r="M366" s="23" t="s">
        <v>245</v>
      </c>
      <c r="N366" s="23" t="s">
        <v>694</v>
      </c>
      <c r="O366" s="23" t="s">
        <v>275</v>
      </c>
      <c r="P366" s="23"/>
      <c r="Q366" s="76">
        <f>Q367</f>
        <v>87849</v>
      </c>
      <c r="R366" s="76"/>
      <c r="S366" s="58">
        <f>S367</f>
        <v>91933.3</v>
      </c>
    </row>
    <row r="367" spans="2:19" ht="18" customHeight="1" x14ac:dyDescent="0.2">
      <c r="B367" s="18"/>
      <c r="C367" s="20"/>
      <c r="D367" s="22"/>
      <c r="E367" s="24"/>
      <c r="F367" s="99" t="s">
        <v>276</v>
      </c>
      <c r="G367" s="99"/>
      <c r="H367" s="99"/>
      <c r="I367" s="99"/>
      <c r="J367" s="99"/>
      <c r="K367" s="99"/>
      <c r="L367" s="99"/>
      <c r="M367" s="29" t="s">
        <v>245</v>
      </c>
      <c r="N367" s="29" t="s">
        <v>694</v>
      </c>
      <c r="O367" s="29" t="s">
        <v>277</v>
      </c>
      <c r="P367" s="29"/>
      <c r="Q367" s="95">
        <f>Q368+Q382</f>
        <v>87849</v>
      </c>
      <c r="R367" s="95"/>
      <c r="S367" s="61">
        <f>S368+S382</f>
        <v>91933.3</v>
      </c>
    </row>
    <row r="368" spans="2:19" ht="32.25" customHeight="1" x14ac:dyDescent="0.2">
      <c r="B368" s="18"/>
      <c r="C368" s="20"/>
      <c r="D368" s="22"/>
      <c r="E368" s="24"/>
      <c r="F368" s="25"/>
      <c r="G368" s="100" t="s">
        <v>695</v>
      </c>
      <c r="H368" s="100"/>
      <c r="I368" s="100"/>
      <c r="J368" s="100"/>
      <c r="K368" s="100"/>
      <c r="L368" s="100"/>
      <c r="M368" s="30" t="s">
        <v>245</v>
      </c>
      <c r="N368" s="30" t="s">
        <v>694</v>
      </c>
      <c r="O368" s="30" t="s">
        <v>696</v>
      </c>
      <c r="P368" s="30"/>
      <c r="Q368" s="98">
        <f>Q369+Q371+Q373+Q376+Q378+Q380</f>
        <v>10810</v>
      </c>
      <c r="R368" s="98"/>
      <c r="S368" s="62">
        <f>S369+S371+S373+S376+S378+S380</f>
        <v>10810.3</v>
      </c>
    </row>
    <row r="369" spans="2:19" ht="34.5" customHeight="1" x14ac:dyDescent="0.2">
      <c r="B369" s="18"/>
      <c r="C369" s="20"/>
      <c r="D369" s="22"/>
      <c r="E369" s="24"/>
      <c r="F369" s="25"/>
      <c r="G369" s="26"/>
      <c r="H369" s="94" t="s">
        <v>697</v>
      </c>
      <c r="I369" s="94"/>
      <c r="J369" s="94"/>
      <c r="K369" s="94"/>
      <c r="L369" s="94"/>
      <c r="M369" s="27" t="s">
        <v>245</v>
      </c>
      <c r="N369" s="27" t="s">
        <v>694</v>
      </c>
      <c r="O369" s="27" t="s">
        <v>698</v>
      </c>
      <c r="P369" s="27"/>
      <c r="Q369" s="92">
        <f>Q370</f>
        <v>1000</v>
      </c>
      <c r="R369" s="92"/>
      <c r="S369" s="59">
        <f>S370</f>
        <v>1000</v>
      </c>
    </row>
    <row r="370" spans="2:19" ht="34.5" customHeight="1" x14ac:dyDescent="0.2">
      <c r="B370" s="18"/>
      <c r="C370" s="20"/>
      <c r="D370" s="22"/>
      <c r="E370" s="24"/>
      <c r="F370" s="25"/>
      <c r="G370" s="26"/>
      <c r="H370" s="28"/>
      <c r="I370" s="72" t="s">
        <v>699</v>
      </c>
      <c r="J370" s="73"/>
      <c r="K370" s="73"/>
      <c r="L370" s="74"/>
      <c r="M370" s="17" t="s">
        <v>245</v>
      </c>
      <c r="N370" s="17" t="s">
        <v>694</v>
      </c>
      <c r="O370" s="17" t="s">
        <v>698</v>
      </c>
      <c r="P370" s="17" t="s">
        <v>700</v>
      </c>
      <c r="Q370" s="93">
        <v>1000</v>
      </c>
      <c r="R370" s="93"/>
      <c r="S370" s="48">
        <v>1000</v>
      </c>
    </row>
    <row r="371" spans="2:19" ht="22.5" customHeight="1" x14ac:dyDescent="0.2">
      <c r="B371" s="18"/>
      <c r="C371" s="20"/>
      <c r="D371" s="22"/>
      <c r="E371" s="24"/>
      <c r="F371" s="25"/>
      <c r="G371" s="26"/>
      <c r="H371" s="94" t="s">
        <v>701</v>
      </c>
      <c r="I371" s="94"/>
      <c r="J371" s="94"/>
      <c r="K371" s="94"/>
      <c r="L371" s="94"/>
      <c r="M371" s="27" t="s">
        <v>245</v>
      </c>
      <c r="N371" s="27" t="s">
        <v>694</v>
      </c>
      <c r="O371" s="27" t="s">
        <v>702</v>
      </c>
      <c r="P371" s="27"/>
      <c r="Q371" s="92">
        <f>Q372</f>
        <v>360</v>
      </c>
      <c r="R371" s="92"/>
      <c r="S371" s="59">
        <f>S372</f>
        <v>360.3</v>
      </c>
    </row>
    <row r="372" spans="2:19" ht="34.5" customHeight="1" x14ac:dyDescent="0.2">
      <c r="B372" s="18"/>
      <c r="C372" s="20"/>
      <c r="D372" s="22"/>
      <c r="E372" s="24"/>
      <c r="F372" s="25"/>
      <c r="G372" s="26"/>
      <c r="H372" s="28"/>
      <c r="I372" s="72" t="s">
        <v>699</v>
      </c>
      <c r="J372" s="73"/>
      <c r="K372" s="73"/>
      <c r="L372" s="74"/>
      <c r="M372" s="17" t="s">
        <v>245</v>
      </c>
      <c r="N372" s="17" t="s">
        <v>694</v>
      </c>
      <c r="O372" s="17" t="s">
        <v>702</v>
      </c>
      <c r="P372" s="17" t="s">
        <v>700</v>
      </c>
      <c r="Q372" s="93">
        <v>360</v>
      </c>
      <c r="R372" s="93"/>
      <c r="S372" s="48">
        <v>360.3</v>
      </c>
    </row>
    <row r="373" spans="2:19" ht="65.25" customHeight="1" x14ac:dyDescent="0.2">
      <c r="B373" s="18"/>
      <c r="C373" s="20"/>
      <c r="D373" s="22"/>
      <c r="E373" s="24"/>
      <c r="F373" s="25"/>
      <c r="G373" s="26"/>
      <c r="H373" s="94" t="s">
        <v>703</v>
      </c>
      <c r="I373" s="94"/>
      <c r="J373" s="94"/>
      <c r="K373" s="94"/>
      <c r="L373" s="94"/>
      <c r="M373" s="27" t="s">
        <v>245</v>
      </c>
      <c r="N373" s="27" t="s">
        <v>694</v>
      </c>
      <c r="O373" s="27" t="s">
        <v>704</v>
      </c>
      <c r="P373" s="27"/>
      <c r="Q373" s="92">
        <f>Q374+Q375</f>
        <v>2150</v>
      </c>
      <c r="R373" s="92"/>
      <c r="S373" s="59">
        <f>S374+S375</f>
        <v>2150</v>
      </c>
    </row>
    <row r="374" spans="2:19" ht="35.25" customHeight="1" x14ac:dyDescent="0.2">
      <c r="B374" s="18"/>
      <c r="C374" s="20"/>
      <c r="D374" s="22"/>
      <c r="E374" s="24"/>
      <c r="F374" s="25"/>
      <c r="G374" s="26"/>
      <c r="H374" s="28"/>
      <c r="I374" s="72" t="s">
        <v>699</v>
      </c>
      <c r="J374" s="73"/>
      <c r="K374" s="73"/>
      <c r="L374" s="74"/>
      <c r="M374" s="17" t="s">
        <v>245</v>
      </c>
      <c r="N374" s="17" t="s">
        <v>694</v>
      </c>
      <c r="O374" s="17" t="s">
        <v>704</v>
      </c>
      <c r="P374" s="17" t="s">
        <v>700</v>
      </c>
      <c r="Q374" s="93">
        <v>1770</v>
      </c>
      <c r="R374" s="93"/>
      <c r="S374" s="60">
        <v>1770</v>
      </c>
    </row>
    <row r="375" spans="2:19" ht="31.5" customHeight="1" x14ac:dyDescent="0.2">
      <c r="B375" s="18"/>
      <c r="C375" s="20"/>
      <c r="D375" s="22"/>
      <c r="E375" s="24"/>
      <c r="F375" s="25"/>
      <c r="G375" s="26"/>
      <c r="H375" s="28"/>
      <c r="I375" s="72" t="s">
        <v>691</v>
      </c>
      <c r="J375" s="73"/>
      <c r="K375" s="73"/>
      <c r="L375" s="74"/>
      <c r="M375" s="17" t="s">
        <v>245</v>
      </c>
      <c r="N375" s="17" t="s">
        <v>694</v>
      </c>
      <c r="O375" s="17" t="s">
        <v>704</v>
      </c>
      <c r="P375" s="17" t="s">
        <v>692</v>
      </c>
      <c r="Q375" s="93">
        <v>380</v>
      </c>
      <c r="R375" s="93"/>
      <c r="S375" s="60">
        <v>380</v>
      </c>
    </row>
    <row r="376" spans="2:19" ht="48.75" customHeight="1" x14ac:dyDescent="0.2">
      <c r="B376" s="18"/>
      <c r="C376" s="20"/>
      <c r="D376" s="22"/>
      <c r="E376" s="24"/>
      <c r="F376" s="25"/>
      <c r="G376" s="26"/>
      <c r="H376" s="94" t="s">
        <v>705</v>
      </c>
      <c r="I376" s="94"/>
      <c r="J376" s="94"/>
      <c r="K376" s="94"/>
      <c r="L376" s="94"/>
      <c r="M376" s="27" t="s">
        <v>245</v>
      </c>
      <c r="N376" s="27" t="s">
        <v>694</v>
      </c>
      <c r="O376" s="27" t="s">
        <v>706</v>
      </c>
      <c r="P376" s="27"/>
      <c r="Q376" s="92">
        <f>Q377</f>
        <v>300</v>
      </c>
      <c r="R376" s="92"/>
      <c r="S376" s="59">
        <f>S377</f>
        <v>300</v>
      </c>
    </row>
    <row r="377" spans="2:19" ht="35.25" customHeight="1" x14ac:dyDescent="0.2">
      <c r="B377" s="18"/>
      <c r="C377" s="20"/>
      <c r="D377" s="22"/>
      <c r="E377" s="24"/>
      <c r="F377" s="25"/>
      <c r="G377" s="26"/>
      <c r="H377" s="28"/>
      <c r="I377" s="72" t="s">
        <v>699</v>
      </c>
      <c r="J377" s="73"/>
      <c r="K377" s="73"/>
      <c r="L377" s="74"/>
      <c r="M377" s="17" t="s">
        <v>245</v>
      </c>
      <c r="N377" s="17" t="s">
        <v>694</v>
      </c>
      <c r="O377" s="17" t="s">
        <v>706</v>
      </c>
      <c r="P377" s="17" t="s">
        <v>700</v>
      </c>
      <c r="Q377" s="93">
        <v>300</v>
      </c>
      <c r="R377" s="93"/>
      <c r="S377" s="60">
        <v>300</v>
      </c>
    </row>
    <row r="378" spans="2:19" ht="51.75" customHeight="1" x14ac:dyDescent="0.2">
      <c r="B378" s="18"/>
      <c r="C378" s="20"/>
      <c r="D378" s="22"/>
      <c r="E378" s="24"/>
      <c r="F378" s="25"/>
      <c r="G378" s="26"/>
      <c r="H378" s="94" t="s">
        <v>707</v>
      </c>
      <c r="I378" s="94"/>
      <c r="J378" s="94"/>
      <c r="K378" s="94"/>
      <c r="L378" s="94"/>
      <c r="M378" s="27" t="s">
        <v>245</v>
      </c>
      <c r="N378" s="27" t="s">
        <v>694</v>
      </c>
      <c r="O378" s="27" t="s">
        <v>708</v>
      </c>
      <c r="P378" s="27"/>
      <c r="Q378" s="92">
        <f>Q379</f>
        <v>3200</v>
      </c>
      <c r="R378" s="92"/>
      <c r="S378" s="59">
        <f>S379</f>
        <v>3200</v>
      </c>
    </row>
    <row r="379" spans="2:19" ht="34.5" customHeight="1" x14ac:dyDescent="0.2">
      <c r="B379" s="18"/>
      <c r="C379" s="20"/>
      <c r="D379" s="22"/>
      <c r="E379" s="24"/>
      <c r="F379" s="25"/>
      <c r="G379" s="26"/>
      <c r="H379" s="28"/>
      <c r="I379" s="72" t="s">
        <v>699</v>
      </c>
      <c r="J379" s="73"/>
      <c r="K379" s="73"/>
      <c r="L379" s="74"/>
      <c r="M379" s="17" t="s">
        <v>245</v>
      </c>
      <c r="N379" s="17" t="s">
        <v>694</v>
      </c>
      <c r="O379" s="17" t="s">
        <v>708</v>
      </c>
      <c r="P379" s="17" t="s">
        <v>700</v>
      </c>
      <c r="Q379" s="93">
        <v>3200</v>
      </c>
      <c r="R379" s="93"/>
      <c r="S379" s="60">
        <v>3200</v>
      </c>
    </row>
    <row r="380" spans="2:19" ht="80.25" customHeight="1" x14ac:dyDescent="0.2">
      <c r="B380" s="18"/>
      <c r="C380" s="20"/>
      <c r="D380" s="22"/>
      <c r="E380" s="24"/>
      <c r="F380" s="25"/>
      <c r="G380" s="26"/>
      <c r="H380" s="94" t="s">
        <v>709</v>
      </c>
      <c r="I380" s="94"/>
      <c r="J380" s="94"/>
      <c r="K380" s="94"/>
      <c r="L380" s="94"/>
      <c r="M380" s="27" t="s">
        <v>245</v>
      </c>
      <c r="N380" s="27" t="s">
        <v>694</v>
      </c>
      <c r="O380" s="27" t="s">
        <v>710</v>
      </c>
      <c r="P380" s="27"/>
      <c r="Q380" s="92">
        <f>Q381</f>
        <v>3800</v>
      </c>
      <c r="R380" s="92"/>
      <c r="S380" s="59">
        <f>S381</f>
        <v>3800</v>
      </c>
    </row>
    <row r="381" spans="2:19" ht="34.5" customHeight="1" x14ac:dyDescent="0.2">
      <c r="B381" s="18"/>
      <c r="C381" s="20"/>
      <c r="D381" s="22"/>
      <c r="E381" s="24"/>
      <c r="F381" s="25"/>
      <c r="G381" s="26"/>
      <c r="H381" s="28"/>
      <c r="I381" s="72" t="s">
        <v>691</v>
      </c>
      <c r="J381" s="73"/>
      <c r="K381" s="73"/>
      <c r="L381" s="74"/>
      <c r="M381" s="17" t="s">
        <v>245</v>
      </c>
      <c r="N381" s="17" t="s">
        <v>694</v>
      </c>
      <c r="O381" s="17" t="s">
        <v>710</v>
      </c>
      <c r="P381" s="17">
        <v>323</v>
      </c>
      <c r="Q381" s="93">
        <v>3800</v>
      </c>
      <c r="R381" s="93"/>
      <c r="S381" s="60">
        <v>3800</v>
      </c>
    </row>
    <row r="382" spans="2:19" ht="33.75" customHeight="1" x14ac:dyDescent="0.2">
      <c r="B382" s="18"/>
      <c r="C382" s="20"/>
      <c r="D382" s="22"/>
      <c r="E382" s="24"/>
      <c r="F382" s="25"/>
      <c r="G382" s="100" t="s">
        <v>278</v>
      </c>
      <c r="H382" s="100"/>
      <c r="I382" s="100"/>
      <c r="J382" s="100"/>
      <c r="K382" s="100"/>
      <c r="L382" s="100"/>
      <c r="M382" s="30" t="s">
        <v>245</v>
      </c>
      <c r="N382" s="30" t="s">
        <v>694</v>
      </c>
      <c r="O382" s="30" t="s">
        <v>279</v>
      </c>
      <c r="P382" s="30"/>
      <c r="Q382" s="98">
        <f>Q383</f>
        <v>77039</v>
      </c>
      <c r="R382" s="98"/>
      <c r="S382" s="62">
        <f>S383</f>
        <v>81123</v>
      </c>
    </row>
    <row r="383" spans="2:19" ht="47.25" customHeight="1" x14ac:dyDescent="0.2">
      <c r="B383" s="18"/>
      <c r="C383" s="20"/>
      <c r="D383" s="22"/>
      <c r="E383" s="24"/>
      <c r="F383" s="25"/>
      <c r="G383" s="26"/>
      <c r="H383" s="94" t="s">
        <v>711</v>
      </c>
      <c r="I383" s="94"/>
      <c r="J383" s="94"/>
      <c r="K383" s="94"/>
      <c r="L383" s="94"/>
      <c r="M383" s="27" t="s">
        <v>245</v>
      </c>
      <c r="N383" s="27" t="s">
        <v>694</v>
      </c>
      <c r="O383" s="27" t="s">
        <v>712</v>
      </c>
      <c r="P383" s="27"/>
      <c r="Q383" s="92">
        <f>Q384+Q385</f>
        <v>77039</v>
      </c>
      <c r="R383" s="92"/>
      <c r="S383" s="59">
        <f>S384+S385</f>
        <v>81123</v>
      </c>
    </row>
    <row r="384" spans="2:19" ht="32.25" customHeight="1" x14ac:dyDescent="0.2">
      <c r="B384" s="18"/>
      <c r="C384" s="20"/>
      <c r="D384" s="22"/>
      <c r="E384" s="24"/>
      <c r="F384" s="25"/>
      <c r="G384" s="26"/>
      <c r="H384" s="28"/>
      <c r="I384" s="72" t="s">
        <v>689</v>
      </c>
      <c r="J384" s="73"/>
      <c r="K384" s="73"/>
      <c r="L384" s="74"/>
      <c r="M384" s="17" t="s">
        <v>245</v>
      </c>
      <c r="N384" s="17" t="s">
        <v>694</v>
      </c>
      <c r="O384" s="17" t="s">
        <v>712</v>
      </c>
      <c r="P384" s="17" t="s">
        <v>690</v>
      </c>
      <c r="Q384" s="93">
        <v>76439</v>
      </c>
      <c r="R384" s="93"/>
      <c r="S384" s="48">
        <v>80523</v>
      </c>
    </row>
    <row r="385" spans="2:19" ht="34.5" customHeight="1" x14ac:dyDescent="0.2">
      <c r="B385" s="18"/>
      <c r="C385" s="20"/>
      <c r="D385" s="22"/>
      <c r="E385" s="24"/>
      <c r="F385" s="25"/>
      <c r="G385" s="26"/>
      <c r="H385" s="28"/>
      <c r="I385" s="72" t="s">
        <v>691</v>
      </c>
      <c r="J385" s="73"/>
      <c r="K385" s="73"/>
      <c r="L385" s="74"/>
      <c r="M385" s="17" t="s">
        <v>245</v>
      </c>
      <c r="N385" s="17" t="s">
        <v>694</v>
      </c>
      <c r="O385" s="17" t="s">
        <v>712</v>
      </c>
      <c r="P385" s="17" t="s">
        <v>692</v>
      </c>
      <c r="Q385" s="93">
        <v>600</v>
      </c>
      <c r="R385" s="93"/>
      <c r="S385" s="60">
        <v>600</v>
      </c>
    </row>
    <row r="386" spans="2:19" ht="33.75" customHeight="1" x14ac:dyDescent="0.2">
      <c r="B386" s="18"/>
      <c r="C386" s="20"/>
      <c r="D386" s="22"/>
      <c r="E386" s="91" t="s">
        <v>284</v>
      </c>
      <c r="F386" s="91"/>
      <c r="G386" s="91"/>
      <c r="H386" s="91"/>
      <c r="I386" s="91"/>
      <c r="J386" s="91"/>
      <c r="K386" s="91"/>
      <c r="L386" s="91"/>
      <c r="M386" s="23" t="s">
        <v>245</v>
      </c>
      <c r="N386" s="23" t="s">
        <v>694</v>
      </c>
      <c r="O386" s="23" t="s">
        <v>285</v>
      </c>
      <c r="P386" s="23"/>
      <c r="Q386" s="76">
        <f>Q387</f>
        <v>1568.3</v>
      </c>
      <c r="R386" s="76"/>
      <c r="S386" s="58">
        <f>S387</f>
        <v>1662.4</v>
      </c>
    </row>
    <row r="387" spans="2:19" ht="20.25" customHeight="1" x14ac:dyDescent="0.2">
      <c r="B387" s="18"/>
      <c r="C387" s="20"/>
      <c r="D387" s="22"/>
      <c r="E387" s="24"/>
      <c r="F387" s="99" t="s">
        <v>572</v>
      </c>
      <c r="G387" s="99"/>
      <c r="H387" s="99"/>
      <c r="I387" s="99"/>
      <c r="J387" s="99"/>
      <c r="K387" s="99"/>
      <c r="L387" s="99"/>
      <c r="M387" s="29" t="s">
        <v>245</v>
      </c>
      <c r="N387" s="29" t="s">
        <v>694</v>
      </c>
      <c r="O387" s="29" t="s">
        <v>573</v>
      </c>
      <c r="P387" s="29"/>
      <c r="Q387" s="95">
        <f>Q388</f>
        <v>1568.3</v>
      </c>
      <c r="R387" s="95"/>
      <c r="S387" s="61">
        <f>S388</f>
        <v>1662.4</v>
      </c>
    </row>
    <row r="388" spans="2:19" ht="51.75" customHeight="1" x14ac:dyDescent="0.2">
      <c r="B388" s="18"/>
      <c r="C388" s="20"/>
      <c r="D388" s="22"/>
      <c r="E388" s="24"/>
      <c r="F388" s="25"/>
      <c r="G388" s="100" t="s">
        <v>713</v>
      </c>
      <c r="H388" s="100"/>
      <c r="I388" s="100"/>
      <c r="J388" s="100"/>
      <c r="K388" s="100"/>
      <c r="L388" s="100"/>
      <c r="M388" s="30" t="s">
        <v>245</v>
      </c>
      <c r="N388" s="30" t="s">
        <v>694</v>
      </c>
      <c r="O388" s="30" t="s">
        <v>714</v>
      </c>
      <c r="P388" s="30"/>
      <c r="Q388" s="98">
        <f>Q389+Q391</f>
        <v>1568.3</v>
      </c>
      <c r="R388" s="98"/>
      <c r="S388" s="62">
        <f>S389+S391</f>
        <v>1662.4</v>
      </c>
    </row>
    <row r="389" spans="2:19" ht="33" customHeight="1" x14ac:dyDescent="0.2">
      <c r="B389" s="18"/>
      <c r="C389" s="20"/>
      <c r="D389" s="22"/>
      <c r="E389" s="24"/>
      <c r="F389" s="25"/>
      <c r="G389" s="26"/>
      <c r="H389" s="94" t="s">
        <v>715</v>
      </c>
      <c r="I389" s="94"/>
      <c r="J389" s="94"/>
      <c r="K389" s="94"/>
      <c r="L389" s="94"/>
      <c r="M389" s="27" t="s">
        <v>245</v>
      </c>
      <c r="N389" s="27" t="s">
        <v>694</v>
      </c>
      <c r="O389" s="27" t="s">
        <v>716</v>
      </c>
      <c r="P389" s="27"/>
      <c r="Q389" s="92">
        <f>Q390</f>
        <v>462.8</v>
      </c>
      <c r="R389" s="92"/>
      <c r="S389" s="59">
        <f>S390</f>
        <v>490.6</v>
      </c>
    </row>
    <row r="390" spans="2:19" ht="38.25" customHeight="1" x14ac:dyDescent="0.2">
      <c r="B390" s="18"/>
      <c r="C390" s="20"/>
      <c r="D390" s="22"/>
      <c r="E390" s="24"/>
      <c r="F390" s="25"/>
      <c r="G390" s="26"/>
      <c r="H390" s="28"/>
      <c r="I390" s="72" t="s">
        <v>689</v>
      </c>
      <c r="J390" s="73"/>
      <c r="K390" s="73"/>
      <c r="L390" s="74"/>
      <c r="M390" s="17" t="s">
        <v>245</v>
      </c>
      <c r="N390" s="17" t="s">
        <v>694</v>
      </c>
      <c r="O390" s="17" t="s">
        <v>716</v>
      </c>
      <c r="P390" s="17" t="s">
        <v>690</v>
      </c>
      <c r="Q390" s="93">
        <v>462.8</v>
      </c>
      <c r="R390" s="93"/>
      <c r="S390" s="48">
        <v>490.6</v>
      </c>
    </row>
    <row r="391" spans="2:19" ht="48" customHeight="1" x14ac:dyDescent="0.2">
      <c r="B391" s="18"/>
      <c r="C391" s="20"/>
      <c r="D391" s="22"/>
      <c r="E391" s="24"/>
      <c r="F391" s="25"/>
      <c r="G391" s="26"/>
      <c r="H391" s="94" t="s">
        <v>717</v>
      </c>
      <c r="I391" s="94"/>
      <c r="J391" s="94"/>
      <c r="K391" s="94"/>
      <c r="L391" s="94"/>
      <c r="M391" s="27" t="s">
        <v>245</v>
      </c>
      <c r="N391" s="27" t="s">
        <v>694</v>
      </c>
      <c r="O391" s="27" t="s">
        <v>718</v>
      </c>
      <c r="P391" s="27"/>
      <c r="Q391" s="92">
        <f>Q392</f>
        <v>1105.5</v>
      </c>
      <c r="R391" s="92"/>
      <c r="S391" s="59">
        <f>S392</f>
        <v>1171.8</v>
      </c>
    </row>
    <row r="392" spans="2:19" ht="36.75" customHeight="1" x14ac:dyDescent="0.2">
      <c r="B392" s="18"/>
      <c r="C392" s="20"/>
      <c r="D392" s="22"/>
      <c r="E392" s="24"/>
      <c r="F392" s="25"/>
      <c r="G392" s="26"/>
      <c r="H392" s="28"/>
      <c r="I392" s="72" t="s">
        <v>689</v>
      </c>
      <c r="J392" s="73"/>
      <c r="K392" s="73"/>
      <c r="L392" s="74"/>
      <c r="M392" s="17" t="s">
        <v>245</v>
      </c>
      <c r="N392" s="17" t="s">
        <v>694</v>
      </c>
      <c r="O392" s="17" t="s">
        <v>718</v>
      </c>
      <c r="P392" s="17" t="s">
        <v>690</v>
      </c>
      <c r="Q392" s="93">
        <v>1105.5</v>
      </c>
      <c r="R392" s="93"/>
      <c r="S392" s="48">
        <v>1171.8</v>
      </c>
    </row>
    <row r="393" spans="2:19" ht="20.25" customHeight="1" x14ac:dyDescent="0.2">
      <c r="B393" s="18"/>
      <c r="C393" s="20"/>
      <c r="D393" s="22"/>
      <c r="E393" s="91" t="s">
        <v>719</v>
      </c>
      <c r="F393" s="91"/>
      <c r="G393" s="91"/>
      <c r="H393" s="91"/>
      <c r="I393" s="91"/>
      <c r="J393" s="91"/>
      <c r="K393" s="91"/>
      <c r="L393" s="91"/>
      <c r="M393" s="23" t="s">
        <v>245</v>
      </c>
      <c r="N393" s="23" t="s">
        <v>694</v>
      </c>
      <c r="O393" s="23" t="s">
        <v>720</v>
      </c>
      <c r="P393" s="23"/>
      <c r="Q393" s="76">
        <f>Q394+Q398+Q402</f>
        <v>13901.800000000001</v>
      </c>
      <c r="R393" s="76"/>
      <c r="S393" s="58">
        <f>S394+S398+S402</f>
        <v>13798.7</v>
      </c>
    </row>
    <row r="394" spans="2:19" ht="18.75" customHeight="1" x14ac:dyDescent="0.2">
      <c r="B394" s="18"/>
      <c r="C394" s="20"/>
      <c r="D394" s="22"/>
      <c r="E394" s="24"/>
      <c r="F394" s="99" t="s">
        <v>721</v>
      </c>
      <c r="G394" s="99"/>
      <c r="H394" s="99"/>
      <c r="I394" s="99"/>
      <c r="J394" s="99"/>
      <c r="K394" s="99"/>
      <c r="L394" s="99"/>
      <c r="M394" s="29" t="s">
        <v>245</v>
      </c>
      <c r="N394" s="29" t="s">
        <v>694</v>
      </c>
      <c r="O394" s="29" t="s">
        <v>722</v>
      </c>
      <c r="P394" s="29"/>
      <c r="Q394" s="95">
        <f>Q395</f>
        <v>12817.7</v>
      </c>
      <c r="R394" s="95"/>
      <c r="S394" s="61">
        <f>S395</f>
        <v>12817.7</v>
      </c>
    </row>
    <row r="395" spans="2:19" ht="34.5" customHeight="1" x14ac:dyDescent="0.2">
      <c r="B395" s="18"/>
      <c r="C395" s="20"/>
      <c r="D395" s="22"/>
      <c r="E395" s="24"/>
      <c r="F395" s="25"/>
      <c r="G395" s="100" t="s">
        <v>723</v>
      </c>
      <c r="H395" s="100"/>
      <c r="I395" s="100"/>
      <c r="J395" s="100"/>
      <c r="K395" s="100"/>
      <c r="L395" s="100"/>
      <c r="M395" s="30" t="s">
        <v>245</v>
      </c>
      <c r="N395" s="30" t="s">
        <v>694</v>
      </c>
      <c r="O395" s="30" t="s">
        <v>724</v>
      </c>
      <c r="P395" s="30"/>
      <c r="Q395" s="98">
        <f>Q396</f>
        <v>12817.7</v>
      </c>
      <c r="R395" s="98"/>
      <c r="S395" s="62">
        <f>S396</f>
        <v>12817.7</v>
      </c>
    </row>
    <row r="396" spans="2:19" ht="31.5" customHeight="1" x14ac:dyDescent="0.2">
      <c r="B396" s="18"/>
      <c r="C396" s="20"/>
      <c r="D396" s="22"/>
      <c r="E396" s="24"/>
      <c r="F396" s="25"/>
      <c r="G396" s="26"/>
      <c r="H396" s="94" t="s">
        <v>725</v>
      </c>
      <c r="I396" s="94"/>
      <c r="J396" s="94"/>
      <c r="K396" s="94"/>
      <c r="L396" s="94"/>
      <c r="M396" s="27" t="s">
        <v>245</v>
      </c>
      <c r="N396" s="27" t="s">
        <v>694</v>
      </c>
      <c r="O396" s="27" t="s">
        <v>726</v>
      </c>
      <c r="P396" s="27"/>
      <c r="Q396" s="92">
        <f>Q397</f>
        <v>12817.7</v>
      </c>
      <c r="R396" s="92"/>
      <c r="S396" s="59">
        <f>S397</f>
        <v>12817.7</v>
      </c>
    </row>
    <row r="397" spans="2:19" ht="36.75" customHeight="1" x14ac:dyDescent="0.2">
      <c r="B397" s="18"/>
      <c r="C397" s="20"/>
      <c r="D397" s="22"/>
      <c r="E397" s="24"/>
      <c r="F397" s="25"/>
      <c r="G397" s="26"/>
      <c r="H397" s="28"/>
      <c r="I397" s="72" t="s">
        <v>689</v>
      </c>
      <c r="J397" s="73"/>
      <c r="K397" s="73"/>
      <c r="L397" s="74"/>
      <c r="M397" s="17" t="s">
        <v>245</v>
      </c>
      <c r="N397" s="17" t="s">
        <v>694</v>
      </c>
      <c r="O397" s="17" t="s">
        <v>726</v>
      </c>
      <c r="P397" s="17" t="s">
        <v>690</v>
      </c>
      <c r="Q397" s="93">
        <v>12817.7</v>
      </c>
      <c r="R397" s="93"/>
      <c r="S397" s="60">
        <v>12817.7</v>
      </c>
    </row>
    <row r="398" spans="2:19" ht="30.75" customHeight="1" x14ac:dyDescent="0.2">
      <c r="B398" s="18"/>
      <c r="C398" s="20"/>
      <c r="D398" s="22"/>
      <c r="E398" s="24"/>
      <c r="F398" s="99" t="s">
        <v>727</v>
      </c>
      <c r="G398" s="99"/>
      <c r="H398" s="99"/>
      <c r="I398" s="99"/>
      <c r="J398" s="99"/>
      <c r="K398" s="99"/>
      <c r="L398" s="99"/>
      <c r="M398" s="29" t="s">
        <v>245</v>
      </c>
      <c r="N398" s="29" t="s">
        <v>694</v>
      </c>
      <c r="O398" s="29" t="s">
        <v>728</v>
      </c>
      <c r="P398" s="29"/>
      <c r="Q398" s="95">
        <f>Q399</f>
        <v>103.1</v>
      </c>
      <c r="R398" s="95"/>
      <c r="S398" s="61">
        <f>S399</f>
        <v>0</v>
      </c>
    </row>
    <row r="399" spans="2:19" ht="62.25" customHeight="1" x14ac:dyDescent="0.2">
      <c r="B399" s="18"/>
      <c r="C399" s="20"/>
      <c r="D399" s="22"/>
      <c r="E399" s="24"/>
      <c r="F399" s="25"/>
      <c r="G399" s="100" t="s">
        <v>729</v>
      </c>
      <c r="H399" s="100"/>
      <c r="I399" s="100"/>
      <c r="J399" s="100"/>
      <c r="K399" s="100"/>
      <c r="L399" s="100"/>
      <c r="M399" s="30" t="s">
        <v>245</v>
      </c>
      <c r="N399" s="30" t="s">
        <v>694</v>
      </c>
      <c r="O399" s="30" t="s">
        <v>730</v>
      </c>
      <c r="P399" s="30"/>
      <c r="Q399" s="98">
        <f>Q400</f>
        <v>103.1</v>
      </c>
      <c r="R399" s="98"/>
      <c r="S399" s="62">
        <f>S400</f>
        <v>0</v>
      </c>
    </row>
    <row r="400" spans="2:19" ht="65.25" customHeight="1" x14ac:dyDescent="0.2">
      <c r="B400" s="18"/>
      <c r="C400" s="20"/>
      <c r="D400" s="22"/>
      <c r="E400" s="24"/>
      <c r="F400" s="25"/>
      <c r="G400" s="26"/>
      <c r="H400" s="94" t="s">
        <v>731</v>
      </c>
      <c r="I400" s="94"/>
      <c r="J400" s="94"/>
      <c r="K400" s="94"/>
      <c r="L400" s="94"/>
      <c r="M400" s="27" t="s">
        <v>245</v>
      </c>
      <c r="N400" s="27" t="s">
        <v>694</v>
      </c>
      <c r="O400" s="27" t="s">
        <v>732</v>
      </c>
      <c r="P400" s="27"/>
      <c r="Q400" s="92">
        <f>Q401</f>
        <v>103.1</v>
      </c>
      <c r="R400" s="92"/>
      <c r="S400" s="59">
        <f>S401</f>
        <v>0</v>
      </c>
    </row>
    <row r="401" spans="2:19" ht="18" customHeight="1" x14ac:dyDescent="0.2">
      <c r="B401" s="18"/>
      <c r="C401" s="20"/>
      <c r="D401" s="22"/>
      <c r="E401" s="24"/>
      <c r="F401" s="25"/>
      <c r="G401" s="26"/>
      <c r="H401" s="28"/>
      <c r="I401" s="72" t="s">
        <v>733</v>
      </c>
      <c r="J401" s="73"/>
      <c r="K401" s="73"/>
      <c r="L401" s="74"/>
      <c r="M401" s="17" t="s">
        <v>245</v>
      </c>
      <c r="N401" s="17" t="s">
        <v>694</v>
      </c>
      <c r="O401" s="17" t="s">
        <v>732</v>
      </c>
      <c r="P401" s="17" t="s">
        <v>734</v>
      </c>
      <c r="Q401" s="93">
        <v>103.1</v>
      </c>
      <c r="R401" s="93"/>
      <c r="S401" s="48">
        <v>0</v>
      </c>
    </row>
    <row r="402" spans="2:19" ht="31.5" customHeight="1" x14ac:dyDescent="0.2">
      <c r="B402" s="18"/>
      <c r="C402" s="20"/>
      <c r="D402" s="22"/>
      <c r="E402" s="24"/>
      <c r="F402" s="99" t="s">
        <v>735</v>
      </c>
      <c r="G402" s="99"/>
      <c r="H402" s="99"/>
      <c r="I402" s="99"/>
      <c r="J402" s="99"/>
      <c r="K402" s="99"/>
      <c r="L402" s="99"/>
      <c r="M402" s="29" t="s">
        <v>245</v>
      </c>
      <c r="N402" s="29" t="s">
        <v>694</v>
      </c>
      <c r="O402" s="29" t="s">
        <v>736</v>
      </c>
      <c r="P402" s="29"/>
      <c r="Q402" s="95">
        <f>Q403</f>
        <v>981</v>
      </c>
      <c r="R402" s="95"/>
      <c r="S402" s="61">
        <f>S403</f>
        <v>981</v>
      </c>
    </row>
    <row r="403" spans="2:19" ht="96.75" customHeight="1" x14ac:dyDescent="0.2">
      <c r="B403" s="18"/>
      <c r="C403" s="20"/>
      <c r="D403" s="22"/>
      <c r="E403" s="24"/>
      <c r="F403" s="25"/>
      <c r="G403" s="100" t="s">
        <v>737</v>
      </c>
      <c r="H403" s="100"/>
      <c r="I403" s="100"/>
      <c r="J403" s="100"/>
      <c r="K403" s="100"/>
      <c r="L403" s="100"/>
      <c r="M403" s="30" t="s">
        <v>245</v>
      </c>
      <c r="N403" s="30" t="s">
        <v>694</v>
      </c>
      <c r="O403" s="30" t="s">
        <v>738</v>
      </c>
      <c r="P403" s="30"/>
      <c r="Q403" s="98">
        <f>Q404</f>
        <v>981</v>
      </c>
      <c r="R403" s="98"/>
      <c r="S403" s="62">
        <f>S404</f>
        <v>981</v>
      </c>
    </row>
    <row r="404" spans="2:19" ht="87.75" customHeight="1" x14ac:dyDescent="0.2">
      <c r="B404" s="18"/>
      <c r="C404" s="20"/>
      <c r="D404" s="22"/>
      <c r="E404" s="24"/>
      <c r="F404" s="25"/>
      <c r="G404" s="26"/>
      <c r="H404" s="94" t="s">
        <v>739</v>
      </c>
      <c r="I404" s="94"/>
      <c r="J404" s="94"/>
      <c r="K404" s="94"/>
      <c r="L404" s="94"/>
      <c r="M404" s="27" t="s">
        <v>245</v>
      </c>
      <c r="N404" s="27" t="s">
        <v>694</v>
      </c>
      <c r="O404" s="27" t="s">
        <v>740</v>
      </c>
      <c r="P404" s="27"/>
      <c r="Q404" s="92">
        <f>Q405</f>
        <v>981</v>
      </c>
      <c r="R404" s="92"/>
      <c r="S404" s="59">
        <f>S405</f>
        <v>981</v>
      </c>
    </row>
    <row r="405" spans="2:19" ht="33" customHeight="1" x14ac:dyDescent="0.2">
      <c r="B405" s="18"/>
      <c r="C405" s="20"/>
      <c r="D405" s="22"/>
      <c r="E405" s="24"/>
      <c r="F405" s="25"/>
      <c r="G405" s="26"/>
      <c r="H405" s="28"/>
      <c r="I405" s="72" t="s">
        <v>689</v>
      </c>
      <c r="J405" s="73"/>
      <c r="K405" s="73"/>
      <c r="L405" s="74"/>
      <c r="M405" s="17" t="s">
        <v>245</v>
      </c>
      <c r="N405" s="17" t="s">
        <v>694</v>
      </c>
      <c r="O405" s="17" t="s">
        <v>740</v>
      </c>
      <c r="P405" s="17" t="s">
        <v>690</v>
      </c>
      <c r="Q405" s="93">
        <v>981</v>
      </c>
      <c r="R405" s="93"/>
      <c r="S405" s="48">
        <v>981</v>
      </c>
    </row>
    <row r="406" spans="2:19" ht="37.5" customHeight="1" x14ac:dyDescent="0.2">
      <c r="B406" s="105" t="s">
        <v>507</v>
      </c>
      <c r="C406" s="105"/>
      <c r="D406" s="105"/>
      <c r="E406" s="105"/>
      <c r="F406" s="105"/>
      <c r="G406" s="105"/>
      <c r="H406" s="105"/>
      <c r="I406" s="105"/>
      <c r="J406" s="105"/>
      <c r="K406" s="105"/>
      <c r="L406" s="105"/>
      <c r="M406" s="45" t="s">
        <v>741</v>
      </c>
      <c r="N406" s="45"/>
      <c r="O406" s="45"/>
      <c r="P406" s="45"/>
      <c r="Q406" s="106">
        <f>Q407+Q598</f>
        <v>2869296.1999999997</v>
      </c>
      <c r="R406" s="106"/>
      <c r="S406" s="55">
        <f>S407+S598</f>
        <v>2873233.9</v>
      </c>
    </row>
    <row r="407" spans="2:19" ht="20.25" customHeight="1" x14ac:dyDescent="0.2">
      <c r="B407" s="18"/>
      <c r="C407" s="75" t="s">
        <v>650</v>
      </c>
      <c r="D407" s="75"/>
      <c r="E407" s="75"/>
      <c r="F407" s="75"/>
      <c r="G407" s="75"/>
      <c r="H407" s="75"/>
      <c r="I407" s="75"/>
      <c r="J407" s="75"/>
      <c r="K407" s="75"/>
      <c r="L407" s="75"/>
      <c r="M407" s="19" t="s">
        <v>741</v>
      </c>
      <c r="N407" s="19" t="s">
        <v>651</v>
      </c>
      <c r="O407" s="19"/>
      <c r="P407" s="19"/>
      <c r="Q407" s="89">
        <f>Q408+Q444+Q500+Q510+Q516+Q523</f>
        <v>2791565.1999999997</v>
      </c>
      <c r="R407" s="89"/>
      <c r="S407" s="56">
        <f>S408+S444+S500+S510+S516+S523</f>
        <v>2779889.9</v>
      </c>
    </row>
    <row r="408" spans="2:19" ht="21" customHeight="1" x14ac:dyDescent="0.2">
      <c r="B408" s="18"/>
      <c r="C408" s="20"/>
      <c r="D408" s="88" t="s">
        <v>742</v>
      </c>
      <c r="E408" s="88"/>
      <c r="F408" s="88"/>
      <c r="G408" s="88"/>
      <c r="H408" s="88"/>
      <c r="I408" s="88"/>
      <c r="J408" s="88"/>
      <c r="K408" s="88"/>
      <c r="L408" s="88"/>
      <c r="M408" s="21" t="s">
        <v>741</v>
      </c>
      <c r="N408" s="21" t="s">
        <v>743</v>
      </c>
      <c r="O408" s="21"/>
      <c r="P408" s="21"/>
      <c r="Q408" s="90">
        <f>Q409+Q433+Q438</f>
        <v>841506.2</v>
      </c>
      <c r="R408" s="90"/>
      <c r="S408" s="57">
        <f>S409+S433+S438</f>
        <v>845242</v>
      </c>
    </row>
    <row r="409" spans="2:19" ht="34.5" customHeight="1" x14ac:dyDescent="0.2">
      <c r="B409" s="18"/>
      <c r="C409" s="20"/>
      <c r="D409" s="22"/>
      <c r="E409" s="91" t="s">
        <v>264</v>
      </c>
      <c r="F409" s="91"/>
      <c r="G409" s="91"/>
      <c r="H409" s="91"/>
      <c r="I409" s="91"/>
      <c r="J409" s="91"/>
      <c r="K409" s="91"/>
      <c r="L409" s="91"/>
      <c r="M409" s="23" t="s">
        <v>741</v>
      </c>
      <c r="N409" s="23" t="s">
        <v>743</v>
      </c>
      <c r="O409" s="23" t="s">
        <v>265</v>
      </c>
      <c r="P409" s="23"/>
      <c r="Q409" s="76">
        <f>Q410</f>
        <v>839958.5</v>
      </c>
      <c r="R409" s="76"/>
      <c r="S409" s="58">
        <f>S410</f>
        <v>843642</v>
      </c>
    </row>
    <row r="410" spans="2:19" ht="18.75" customHeight="1" x14ac:dyDescent="0.2">
      <c r="B410" s="18"/>
      <c r="C410" s="20"/>
      <c r="D410" s="22"/>
      <c r="E410" s="24"/>
      <c r="F410" s="99" t="s">
        <v>744</v>
      </c>
      <c r="G410" s="99"/>
      <c r="H410" s="99"/>
      <c r="I410" s="99"/>
      <c r="J410" s="99"/>
      <c r="K410" s="99"/>
      <c r="L410" s="99"/>
      <c r="M410" s="29" t="s">
        <v>741</v>
      </c>
      <c r="N410" s="29" t="s">
        <v>743</v>
      </c>
      <c r="O410" s="29" t="s">
        <v>745</v>
      </c>
      <c r="P410" s="29"/>
      <c r="Q410" s="95">
        <f>Q411+Q430</f>
        <v>839958.5</v>
      </c>
      <c r="R410" s="95"/>
      <c r="S410" s="61">
        <f>S411+S430</f>
        <v>843642</v>
      </c>
    </row>
    <row r="411" spans="2:19" ht="35.25" customHeight="1" x14ac:dyDescent="0.2">
      <c r="B411" s="18"/>
      <c r="C411" s="20"/>
      <c r="D411" s="22"/>
      <c r="E411" s="24"/>
      <c r="F411" s="25"/>
      <c r="G411" s="100" t="s">
        <v>746</v>
      </c>
      <c r="H411" s="100"/>
      <c r="I411" s="100"/>
      <c r="J411" s="100"/>
      <c r="K411" s="100"/>
      <c r="L411" s="100"/>
      <c r="M411" s="30" t="s">
        <v>741</v>
      </c>
      <c r="N411" s="30" t="s">
        <v>743</v>
      </c>
      <c r="O411" s="30" t="s">
        <v>747</v>
      </c>
      <c r="P411" s="30"/>
      <c r="Q411" s="98">
        <f>Q412+Q416+Q419+Q421++Q424+Q426++Q428</f>
        <v>839708.5</v>
      </c>
      <c r="R411" s="98"/>
      <c r="S411" s="62">
        <f>S412+S416+S419+S421++S424+S426++S428</f>
        <v>843392</v>
      </c>
    </row>
    <row r="412" spans="2:19" ht="30.75" customHeight="1" x14ac:dyDescent="0.2">
      <c r="B412" s="18"/>
      <c r="C412" s="20"/>
      <c r="D412" s="22"/>
      <c r="E412" s="24"/>
      <c r="F412" s="25"/>
      <c r="G412" s="26"/>
      <c r="H412" s="94" t="s">
        <v>748</v>
      </c>
      <c r="I412" s="94"/>
      <c r="J412" s="94"/>
      <c r="K412" s="94"/>
      <c r="L412" s="94"/>
      <c r="M412" s="27" t="s">
        <v>741</v>
      </c>
      <c r="N412" s="27" t="s">
        <v>743</v>
      </c>
      <c r="O412" s="27" t="s">
        <v>749</v>
      </c>
      <c r="P412" s="27"/>
      <c r="Q412" s="92">
        <f>Q413+Q414+Q415</f>
        <v>233606.60000000003</v>
      </c>
      <c r="R412" s="92"/>
      <c r="S412" s="59">
        <f>S413+S414+S415</f>
        <v>237290.1</v>
      </c>
    </row>
    <row r="413" spans="2:19" ht="62.25" customHeight="1" x14ac:dyDescent="0.2">
      <c r="B413" s="18"/>
      <c r="C413" s="20"/>
      <c r="D413" s="22"/>
      <c r="E413" s="24"/>
      <c r="F413" s="25"/>
      <c r="G413" s="26"/>
      <c r="H413" s="28"/>
      <c r="I413" s="72" t="s">
        <v>458</v>
      </c>
      <c r="J413" s="73"/>
      <c r="K413" s="73"/>
      <c r="L413" s="74"/>
      <c r="M413" s="17" t="s">
        <v>741</v>
      </c>
      <c r="N413" s="17" t="s">
        <v>743</v>
      </c>
      <c r="O413" s="17" t="s">
        <v>749</v>
      </c>
      <c r="P413" s="17" t="s">
        <v>459</v>
      </c>
      <c r="Q413" s="93">
        <v>214756.2</v>
      </c>
      <c r="R413" s="93"/>
      <c r="S413" s="48">
        <v>218195.4</v>
      </c>
    </row>
    <row r="414" spans="2:19" ht="61.5" customHeight="1" x14ac:dyDescent="0.2">
      <c r="B414" s="18"/>
      <c r="C414" s="20"/>
      <c r="D414" s="22"/>
      <c r="E414" s="24"/>
      <c r="F414" s="25"/>
      <c r="G414" s="26"/>
      <c r="H414" s="28"/>
      <c r="I414" s="72" t="s">
        <v>385</v>
      </c>
      <c r="J414" s="73"/>
      <c r="K414" s="73"/>
      <c r="L414" s="74"/>
      <c r="M414" s="17" t="s">
        <v>741</v>
      </c>
      <c r="N414" s="17" t="s">
        <v>743</v>
      </c>
      <c r="O414" s="17" t="s">
        <v>749</v>
      </c>
      <c r="P414" s="17" t="s">
        <v>386</v>
      </c>
      <c r="Q414" s="93">
        <v>18522.2</v>
      </c>
      <c r="R414" s="93"/>
      <c r="S414" s="48">
        <v>18766.5</v>
      </c>
    </row>
    <row r="415" spans="2:19" ht="16.5" customHeight="1" x14ac:dyDescent="0.2">
      <c r="B415" s="18"/>
      <c r="C415" s="20"/>
      <c r="D415" s="22"/>
      <c r="E415" s="24"/>
      <c r="F415" s="25"/>
      <c r="G415" s="26"/>
      <c r="H415" s="28"/>
      <c r="I415" s="72" t="s">
        <v>522</v>
      </c>
      <c r="J415" s="73"/>
      <c r="K415" s="73"/>
      <c r="L415" s="74"/>
      <c r="M415" s="17" t="s">
        <v>741</v>
      </c>
      <c r="N415" s="17" t="s">
        <v>743</v>
      </c>
      <c r="O415" s="17" t="s">
        <v>749</v>
      </c>
      <c r="P415" s="17" t="s">
        <v>523</v>
      </c>
      <c r="Q415" s="93">
        <v>328.2</v>
      </c>
      <c r="R415" s="93"/>
      <c r="S415" s="48">
        <v>328.2</v>
      </c>
    </row>
    <row r="416" spans="2:19" ht="20.25" customHeight="1" x14ac:dyDescent="0.2">
      <c r="B416" s="18"/>
      <c r="C416" s="20"/>
      <c r="D416" s="22"/>
      <c r="E416" s="24"/>
      <c r="F416" s="25"/>
      <c r="G416" s="26"/>
      <c r="H416" s="94" t="s">
        <v>750</v>
      </c>
      <c r="I416" s="94"/>
      <c r="J416" s="94"/>
      <c r="K416" s="94"/>
      <c r="L416" s="94"/>
      <c r="M416" s="27" t="s">
        <v>741</v>
      </c>
      <c r="N416" s="27" t="s">
        <v>743</v>
      </c>
      <c r="O416" s="27" t="s">
        <v>751</v>
      </c>
      <c r="P416" s="27"/>
      <c r="Q416" s="92">
        <f>Q417+Q418</f>
        <v>2000</v>
      </c>
      <c r="R416" s="92"/>
      <c r="S416" s="59">
        <f>S417+S418</f>
        <v>2000</v>
      </c>
    </row>
    <row r="417" spans="2:19" ht="66.75" customHeight="1" x14ac:dyDescent="0.2">
      <c r="B417" s="18"/>
      <c r="C417" s="20"/>
      <c r="D417" s="22"/>
      <c r="E417" s="24"/>
      <c r="F417" s="25"/>
      <c r="G417" s="26"/>
      <c r="H417" s="28"/>
      <c r="I417" s="72" t="s">
        <v>458</v>
      </c>
      <c r="J417" s="73"/>
      <c r="K417" s="73"/>
      <c r="L417" s="74"/>
      <c r="M417" s="17" t="s">
        <v>741</v>
      </c>
      <c r="N417" s="17" t="s">
        <v>743</v>
      </c>
      <c r="O417" s="17" t="s">
        <v>751</v>
      </c>
      <c r="P417" s="17" t="s">
        <v>459</v>
      </c>
      <c r="Q417" s="93">
        <v>1842</v>
      </c>
      <c r="R417" s="93"/>
      <c r="S417" s="48">
        <v>1842</v>
      </c>
    </row>
    <row r="418" spans="2:19" ht="63.75" customHeight="1" x14ac:dyDescent="0.2">
      <c r="B418" s="18"/>
      <c r="C418" s="20"/>
      <c r="D418" s="22"/>
      <c r="E418" s="24"/>
      <c r="F418" s="25"/>
      <c r="G418" s="26"/>
      <c r="H418" s="28"/>
      <c r="I418" s="72" t="s">
        <v>385</v>
      </c>
      <c r="J418" s="73"/>
      <c r="K418" s="73"/>
      <c r="L418" s="74"/>
      <c r="M418" s="17" t="s">
        <v>741</v>
      </c>
      <c r="N418" s="17" t="s">
        <v>743</v>
      </c>
      <c r="O418" s="17" t="s">
        <v>751</v>
      </c>
      <c r="P418" s="17" t="s">
        <v>386</v>
      </c>
      <c r="Q418" s="93">
        <v>158</v>
      </c>
      <c r="R418" s="93"/>
      <c r="S418" s="48">
        <v>158</v>
      </c>
    </row>
    <row r="419" spans="2:19" ht="31.5" customHeight="1" x14ac:dyDescent="0.2">
      <c r="B419" s="18"/>
      <c r="C419" s="20"/>
      <c r="D419" s="22"/>
      <c r="E419" s="24"/>
      <c r="F419" s="25"/>
      <c r="G419" s="26"/>
      <c r="H419" s="94" t="s">
        <v>752</v>
      </c>
      <c r="I419" s="94"/>
      <c r="J419" s="94"/>
      <c r="K419" s="94"/>
      <c r="L419" s="94"/>
      <c r="M419" s="27" t="s">
        <v>741</v>
      </c>
      <c r="N419" s="27" t="s">
        <v>743</v>
      </c>
      <c r="O419" s="27" t="s">
        <v>753</v>
      </c>
      <c r="P419" s="27"/>
      <c r="Q419" s="92">
        <f>Q420</f>
        <v>43.9</v>
      </c>
      <c r="R419" s="92"/>
      <c r="S419" s="59">
        <f>S420</f>
        <v>43.9</v>
      </c>
    </row>
    <row r="420" spans="2:19" ht="62.25" customHeight="1" x14ac:dyDescent="0.2">
      <c r="B420" s="18"/>
      <c r="C420" s="20"/>
      <c r="D420" s="22"/>
      <c r="E420" s="24"/>
      <c r="F420" s="25"/>
      <c r="G420" s="26"/>
      <c r="H420" s="28"/>
      <c r="I420" s="72" t="s">
        <v>458</v>
      </c>
      <c r="J420" s="73"/>
      <c r="K420" s="73"/>
      <c r="L420" s="74"/>
      <c r="M420" s="17" t="s">
        <v>741</v>
      </c>
      <c r="N420" s="17" t="s">
        <v>743</v>
      </c>
      <c r="O420" s="17" t="s">
        <v>753</v>
      </c>
      <c r="P420" s="17" t="s">
        <v>459</v>
      </c>
      <c r="Q420" s="93">
        <v>43.9</v>
      </c>
      <c r="R420" s="93"/>
      <c r="S420" s="48">
        <v>43.9</v>
      </c>
    </row>
    <row r="421" spans="2:19" ht="114" customHeight="1" x14ac:dyDescent="0.2">
      <c r="B421" s="18"/>
      <c r="C421" s="20"/>
      <c r="D421" s="22"/>
      <c r="E421" s="24"/>
      <c r="F421" s="25"/>
      <c r="G421" s="26"/>
      <c r="H421" s="94" t="s">
        <v>754</v>
      </c>
      <c r="I421" s="94"/>
      <c r="J421" s="94"/>
      <c r="K421" s="94"/>
      <c r="L421" s="94"/>
      <c r="M421" s="27" t="s">
        <v>741</v>
      </c>
      <c r="N421" s="27" t="s">
        <v>743</v>
      </c>
      <c r="O421" s="27" t="s">
        <v>755</v>
      </c>
      <c r="P421" s="27"/>
      <c r="Q421" s="92">
        <f>Q422+Q423</f>
        <v>590014</v>
      </c>
      <c r="R421" s="92"/>
      <c r="S421" s="59">
        <f>S422+S423</f>
        <v>590014</v>
      </c>
    </row>
    <row r="422" spans="2:19" ht="65.25" customHeight="1" x14ac:dyDescent="0.2">
      <c r="B422" s="18"/>
      <c r="C422" s="20"/>
      <c r="D422" s="22"/>
      <c r="E422" s="24"/>
      <c r="F422" s="25"/>
      <c r="G422" s="26"/>
      <c r="H422" s="28"/>
      <c r="I422" s="72" t="s">
        <v>458</v>
      </c>
      <c r="J422" s="73"/>
      <c r="K422" s="73"/>
      <c r="L422" s="74"/>
      <c r="M422" s="17" t="s">
        <v>741</v>
      </c>
      <c r="N422" s="17" t="s">
        <v>743</v>
      </c>
      <c r="O422" s="17" t="s">
        <v>755</v>
      </c>
      <c r="P422" s="17" t="s">
        <v>459</v>
      </c>
      <c r="Q422" s="93">
        <v>553819.80000000005</v>
      </c>
      <c r="R422" s="93"/>
      <c r="S422" s="48">
        <v>553819.80000000005</v>
      </c>
    </row>
    <row r="423" spans="2:19" ht="63" customHeight="1" x14ac:dyDescent="0.2">
      <c r="B423" s="18"/>
      <c r="C423" s="20"/>
      <c r="D423" s="22"/>
      <c r="E423" s="24"/>
      <c r="F423" s="25"/>
      <c r="G423" s="26"/>
      <c r="H423" s="28"/>
      <c r="I423" s="72" t="s">
        <v>385</v>
      </c>
      <c r="J423" s="73"/>
      <c r="K423" s="73"/>
      <c r="L423" s="74"/>
      <c r="M423" s="17" t="s">
        <v>741</v>
      </c>
      <c r="N423" s="17" t="s">
        <v>743</v>
      </c>
      <c r="O423" s="17" t="s">
        <v>755</v>
      </c>
      <c r="P423" s="17" t="s">
        <v>386</v>
      </c>
      <c r="Q423" s="93">
        <v>36194.199999999997</v>
      </c>
      <c r="R423" s="93"/>
      <c r="S423" s="48">
        <v>36194.199999999997</v>
      </c>
    </row>
    <row r="424" spans="2:19" ht="82.5" customHeight="1" x14ac:dyDescent="0.2">
      <c r="B424" s="18"/>
      <c r="C424" s="20"/>
      <c r="D424" s="22"/>
      <c r="E424" s="24"/>
      <c r="F424" s="25"/>
      <c r="G424" s="26"/>
      <c r="H424" s="94" t="s">
        <v>756</v>
      </c>
      <c r="I424" s="94"/>
      <c r="J424" s="94"/>
      <c r="K424" s="94"/>
      <c r="L424" s="94"/>
      <c r="M424" s="27" t="s">
        <v>741</v>
      </c>
      <c r="N424" s="27" t="s">
        <v>743</v>
      </c>
      <c r="O424" s="27" t="s">
        <v>757</v>
      </c>
      <c r="P424" s="27"/>
      <c r="Q424" s="92">
        <f>Q425</f>
        <v>8634</v>
      </c>
      <c r="R424" s="92"/>
      <c r="S424" s="59">
        <f>S425</f>
        <v>8634</v>
      </c>
    </row>
    <row r="425" spans="2:19" ht="35.25" customHeight="1" x14ac:dyDescent="0.2">
      <c r="B425" s="18"/>
      <c r="C425" s="20"/>
      <c r="D425" s="22"/>
      <c r="E425" s="24"/>
      <c r="F425" s="25"/>
      <c r="G425" s="26"/>
      <c r="H425" s="28"/>
      <c r="I425" s="72" t="s">
        <v>418</v>
      </c>
      <c r="J425" s="73"/>
      <c r="K425" s="73"/>
      <c r="L425" s="74"/>
      <c r="M425" s="17" t="s">
        <v>741</v>
      </c>
      <c r="N425" s="17" t="s">
        <v>743</v>
      </c>
      <c r="O425" s="17" t="s">
        <v>757</v>
      </c>
      <c r="P425" s="17" t="s">
        <v>419</v>
      </c>
      <c r="Q425" s="93">
        <v>8634</v>
      </c>
      <c r="R425" s="93"/>
      <c r="S425" s="48">
        <v>8634</v>
      </c>
    </row>
    <row r="426" spans="2:19" ht="81.75" customHeight="1" x14ac:dyDescent="0.2">
      <c r="B426" s="18"/>
      <c r="C426" s="20"/>
      <c r="D426" s="22"/>
      <c r="E426" s="24"/>
      <c r="F426" s="25"/>
      <c r="G426" s="26"/>
      <c r="H426" s="94" t="s">
        <v>758</v>
      </c>
      <c r="I426" s="94"/>
      <c r="J426" s="94"/>
      <c r="K426" s="94"/>
      <c r="L426" s="94"/>
      <c r="M426" s="27" t="s">
        <v>741</v>
      </c>
      <c r="N426" s="27" t="s">
        <v>743</v>
      </c>
      <c r="O426" s="27" t="s">
        <v>759</v>
      </c>
      <c r="P426" s="27"/>
      <c r="Q426" s="92">
        <f>Q427</f>
        <v>4110</v>
      </c>
      <c r="R426" s="92"/>
      <c r="S426" s="59">
        <f>S427</f>
        <v>4110</v>
      </c>
    </row>
    <row r="427" spans="2:19" ht="38.25" customHeight="1" x14ac:dyDescent="0.2">
      <c r="B427" s="18"/>
      <c r="C427" s="20"/>
      <c r="D427" s="22"/>
      <c r="E427" s="24"/>
      <c r="F427" s="25"/>
      <c r="G427" s="26"/>
      <c r="H427" s="28"/>
      <c r="I427" s="72" t="s">
        <v>418</v>
      </c>
      <c r="J427" s="73"/>
      <c r="K427" s="73"/>
      <c r="L427" s="74"/>
      <c r="M427" s="17" t="s">
        <v>741</v>
      </c>
      <c r="N427" s="17" t="s">
        <v>743</v>
      </c>
      <c r="O427" s="17" t="s">
        <v>759</v>
      </c>
      <c r="P427" s="17" t="s">
        <v>419</v>
      </c>
      <c r="Q427" s="93">
        <v>4110</v>
      </c>
      <c r="R427" s="93"/>
      <c r="S427" s="48">
        <v>4110</v>
      </c>
    </row>
    <row r="428" spans="2:19" ht="65.25" customHeight="1" x14ac:dyDescent="0.2">
      <c r="B428" s="18"/>
      <c r="C428" s="20"/>
      <c r="D428" s="22"/>
      <c r="E428" s="24"/>
      <c r="F428" s="25"/>
      <c r="G428" s="26"/>
      <c r="H428" s="94" t="s">
        <v>760</v>
      </c>
      <c r="I428" s="94"/>
      <c r="J428" s="94"/>
      <c r="K428" s="94"/>
      <c r="L428" s="94"/>
      <c r="M428" s="27" t="s">
        <v>741</v>
      </c>
      <c r="N428" s="27" t="s">
        <v>743</v>
      </c>
      <c r="O428" s="27" t="s">
        <v>761</v>
      </c>
      <c r="P428" s="27"/>
      <c r="Q428" s="92">
        <f>Q429</f>
        <v>1300</v>
      </c>
      <c r="R428" s="92"/>
      <c r="S428" s="59">
        <f>S429</f>
        <v>1300</v>
      </c>
    </row>
    <row r="429" spans="2:19" ht="36.75" customHeight="1" x14ac:dyDescent="0.2">
      <c r="B429" s="18"/>
      <c r="C429" s="20"/>
      <c r="D429" s="22"/>
      <c r="E429" s="24"/>
      <c r="F429" s="25"/>
      <c r="G429" s="26"/>
      <c r="H429" s="28"/>
      <c r="I429" s="72" t="s">
        <v>418</v>
      </c>
      <c r="J429" s="73"/>
      <c r="K429" s="73"/>
      <c r="L429" s="74"/>
      <c r="M429" s="17" t="s">
        <v>741</v>
      </c>
      <c r="N429" s="17" t="s">
        <v>743</v>
      </c>
      <c r="O429" s="17" t="s">
        <v>761</v>
      </c>
      <c r="P429" s="17" t="s">
        <v>419</v>
      </c>
      <c r="Q429" s="93">
        <v>1300</v>
      </c>
      <c r="R429" s="93"/>
      <c r="S429" s="48">
        <v>1300</v>
      </c>
    </row>
    <row r="430" spans="2:19" ht="50.25" customHeight="1" x14ac:dyDescent="0.2">
      <c r="B430" s="18"/>
      <c r="C430" s="20"/>
      <c r="D430" s="22"/>
      <c r="E430" s="24"/>
      <c r="F430" s="25"/>
      <c r="G430" s="100" t="s">
        <v>762</v>
      </c>
      <c r="H430" s="100"/>
      <c r="I430" s="100"/>
      <c r="J430" s="100"/>
      <c r="K430" s="100"/>
      <c r="L430" s="100"/>
      <c r="M430" s="30" t="s">
        <v>741</v>
      </c>
      <c r="N430" s="30" t="s">
        <v>743</v>
      </c>
      <c r="O430" s="30" t="s">
        <v>763</v>
      </c>
      <c r="P430" s="30"/>
      <c r="Q430" s="98">
        <f>Q431</f>
        <v>250</v>
      </c>
      <c r="R430" s="98"/>
      <c r="S430" s="62">
        <f>S431</f>
        <v>250</v>
      </c>
    </row>
    <row r="431" spans="2:19" ht="66.75" customHeight="1" x14ac:dyDescent="0.2">
      <c r="B431" s="18"/>
      <c r="C431" s="20"/>
      <c r="D431" s="22"/>
      <c r="E431" s="24"/>
      <c r="F431" s="25"/>
      <c r="G431" s="26"/>
      <c r="H431" s="94" t="s">
        <v>764</v>
      </c>
      <c r="I431" s="94"/>
      <c r="J431" s="94"/>
      <c r="K431" s="94"/>
      <c r="L431" s="94"/>
      <c r="M431" s="27" t="s">
        <v>741</v>
      </c>
      <c r="N431" s="27" t="s">
        <v>743</v>
      </c>
      <c r="O431" s="27" t="s">
        <v>765</v>
      </c>
      <c r="P431" s="27"/>
      <c r="Q431" s="92">
        <f>Q432</f>
        <v>250</v>
      </c>
      <c r="R431" s="92"/>
      <c r="S431" s="59">
        <f>S432</f>
        <v>250</v>
      </c>
    </row>
    <row r="432" spans="2:19" ht="16.5" customHeight="1" x14ac:dyDescent="0.2">
      <c r="B432" s="18"/>
      <c r="C432" s="20"/>
      <c r="D432" s="22"/>
      <c r="E432" s="24"/>
      <c r="F432" s="25"/>
      <c r="G432" s="26"/>
      <c r="H432" s="28"/>
      <c r="I432" s="72" t="s">
        <v>766</v>
      </c>
      <c r="J432" s="73"/>
      <c r="K432" s="73"/>
      <c r="L432" s="74"/>
      <c r="M432" s="17" t="s">
        <v>741</v>
      </c>
      <c r="N432" s="17" t="s">
        <v>743</v>
      </c>
      <c r="O432" s="17" t="s">
        <v>765</v>
      </c>
      <c r="P432" s="17" t="s">
        <v>767</v>
      </c>
      <c r="Q432" s="93">
        <v>250</v>
      </c>
      <c r="R432" s="93"/>
      <c r="S432" s="60">
        <v>250</v>
      </c>
    </row>
    <row r="433" spans="2:19" ht="32.25" customHeight="1" x14ac:dyDescent="0.2">
      <c r="B433" s="18"/>
      <c r="C433" s="20"/>
      <c r="D433" s="22"/>
      <c r="E433" s="91" t="s">
        <v>274</v>
      </c>
      <c r="F433" s="91"/>
      <c r="G433" s="91"/>
      <c r="H433" s="91"/>
      <c r="I433" s="91"/>
      <c r="J433" s="91"/>
      <c r="K433" s="91"/>
      <c r="L433" s="91"/>
      <c r="M433" s="23" t="s">
        <v>741</v>
      </c>
      <c r="N433" s="23" t="s">
        <v>743</v>
      </c>
      <c r="O433" s="23" t="s">
        <v>275</v>
      </c>
      <c r="P433" s="23"/>
      <c r="Q433" s="76">
        <f>Q434</f>
        <v>300</v>
      </c>
      <c r="R433" s="76"/>
      <c r="S433" s="58">
        <f>S434</f>
        <v>300</v>
      </c>
    </row>
    <row r="434" spans="2:19" ht="50.25" customHeight="1" x14ac:dyDescent="0.2">
      <c r="B434" s="18"/>
      <c r="C434" s="20"/>
      <c r="D434" s="22"/>
      <c r="E434" s="24"/>
      <c r="F434" s="99" t="s">
        <v>350</v>
      </c>
      <c r="G434" s="99"/>
      <c r="H434" s="99"/>
      <c r="I434" s="99"/>
      <c r="J434" s="99"/>
      <c r="K434" s="99"/>
      <c r="L434" s="99"/>
      <c r="M434" s="29" t="s">
        <v>741</v>
      </c>
      <c r="N434" s="29" t="s">
        <v>743</v>
      </c>
      <c r="O434" s="29" t="s">
        <v>351</v>
      </c>
      <c r="P434" s="29"/>
      <c r="Q434" s="95">
        <f>Q435</f>
        <v>300</v>
      </c>
      <c r="R434" s="95"/>
      <c r="S434" s="61">
        <f>S435</f>
        <v>300</v>
      </c>
    </row>
    <row r="435" spans="2:19" ht="51.75" customHeight="1" x14ac:dyDescent="0.2">
      <c r="B435" s="18"/>
      <c r="C435" s="20"/>
      <c r="D435" s="22"/>
      <c r="E435" s="24"/>
      <c r="F435" s="25"/>
      <c r="G435" s="100" t="s">
        <v>352</v>
      </c>
      <c r="H435" s="100"/>
      <c r="I435" s="100"/>
      <c r="J435" s="100"/>
      <c r="K435" s="100"/>
      <c r="L435" s="100"/>
      <c r="M435" s="30" t="s">
        <v>741</v>
      </c>
      <c r="N435" s="30" t="s">
        <v>743</v>
      </c>
      <c r="O435" s="30" t="s">
        <v>353</v>
      </c>
      <c r="P435" s="30"/>
      <c r="Q435" s="98">
        <f>Q436</f>
        <v>300</v>
      </c>
      <c r="R435" s="98"/>
      <c r="S435" s="62">
        <f>S436</f>
        <v>300</v>
      </c>
    </row>
    <row r="436" spans="2:19" ht="48" customHeight="1" x14ac:dyDescent="0.2">
      <c r="B436" s="18"/>
      <c r="C436" s="20"/>
      <c r="D436" s="22"/>
      <c r="E436" s="24"/>
      <c r="F436" s="25"/>
      <c r="G436" s="26"/>
      <c r="H436" s="94" t="s">
        <v>768</v>
      </c>
      <c r="I436" s="94"/>
      <c r="J436" s="94"/>
      <c r="K436" s="94"/>
      <c r="L436" s="94"/>
      <c r="M436" s="27" t="s">
        <v>741</v>
      </c>
      <c r="N436" s="27" t="s">
        <v>743</v>
      </c>
      <c r="O436" s="27" t="s">
        <v>769</v>
      </c>
      <c r="P436" s="27"/>
      <c r="Q436" s="92">
        <f>Q437</f>
        <v>300</v>
      </c>
      <c r="R436" s="92"/>
      <c r="S436" s="59">
        <f>S437</f>
        <v>300</v>
      </c>
    </row>
    <row r="437" spans="2:19" ht="19.5" customHeight="1" x14ac:dyDescent="0.2">
      <c r="B437" s="18"/>
      <c r="C437" s="20"/>
      <c r="D437" s="22"/>
      <c r="E437" s="24"/>
      <c r="F437" s="25"/>
      <c r="G437" s="26"/>
      <c r="H437" s="28"/>
      <c r="I437" s="72" t="s">
        <v>766</v>
      </c>
      <c r="J437" s="73"/>
      <c r="K437" s="73"/>
      <c r="L437" s="74"/>
      <c r="M437" s="17" t="s">
        <v>741</v>
      </c>
      <c r="N437" s="17" t="s">
        <v>743</v>
      </c>
      <c r="O437" s="17" t="s">
        <v>769</v>
      </c>
      <c r="P437" s="17" t="s">
        <v>767</v>
      </c>
      <c r="Q437" s="93">
        <v>300</v>
      </c>
      <c r="R437" s="93"/>
      <c r="S437" s="48">
        <v>300</v>
      </c>
    </row>
    <row r="438" spans="2:19" ht="34.5" customHeight="1" x14ac:dyDescent="0.2">
      <c r="B438" s="18"/>
      <c r="C438" s="20"/>
      <c r="D438" s="22"/>
      <c r="E438" s="91" t="s">
        <v>377</v>
      </c>
      <c r="F438" s="91"/>
      <c r="G438" s="91"/>
      <c r="H438" s="91"/>
      <c r="I438" s="91"/>
      <c r="J438" s="91"/>
      <c r="K438" s="91"/>
      <c r="L438" s="91"/>
      <c r="M438" s="23" t="s">
        <v>741</v>
      </c>
      <c r="N438" s="23" t="s">
        <v>743</v>
      </c>
      <c r="O438" s="23" t="s">
        <v>378</v>
      </c>
      <c r="P438" s="23"/>
      <c r="Q438" s="76">
        <f>Q439</f>
        <v>1247.7</v>
      </c>
      <c r="R438" s="76"/>
      <c r="S438" s="58">
        <f>S439</f>
        <v>1300</v>
      </c>
    </row>
    <row r="439" spans="2:19" ht="48.75" customHeight="1" x14ac:dyDescent="0.2">
      <c r="B439" s="18"/>
      <c r="C439" s="20"/>
      <c r="D439" s="22"/>
      <c r="E439" s="24"/>
      <c r="F439" s="99" t="s">
        <v>482</v>
      </c>
      <c r="G439" s="99"/>
      <c r="H439" s="99"/>
      <c r="I439" s="99"/>
      <c r="J439" s="99"/>
      <c r="K439" s="99"/>
      <c r="L439" s="99"/>
      <c r="M439" s="29" t="s">
        <v>741</v>
      </c>
      <c r="N439" s="29" t="s">
        <v>743</v>
      </c>
      <c r="O439" s="29" t="s">
        <v>483</v>
      </c>
      <c r="P439" s="29"/>
      <c r="Q439" s="95">
        <f>Q440</f>
        <v>1247.7</v>
      </c>
      <c r="R439" s="95"/>
      <c r="S439" s="61">
        <f>S440</f>
        <v>1300</v>
      </c>
    </row>
    <row r="440" spans="2:19" ht="49.5" customHeight="1" x14ac:dyDescent="0.2">
      <c r="B440" s="18"/>
      <c r="C440" s="20"/>
      <c r="D440" s="22"/>
      <c r="E440" s="24"/>
      <c r="F440" s="25"/>
      <c r="G440" s="100" t="s">
        <v>770</v>
      </c>
      <c r="H440" s="100"/>
      <c r="I440" s="100"/>
      <c r="J440" s="100"/>
      <c r="K440" s="100"/>
      <c r="L440" s="100"/>
      <c r="M440" s="30" t="s">
        <v>741</v>
      </c>
      <c r="N440" s="30" t="s">
        <v>743</v>
      </c>
      <c r="O440" s="30" t="s">
        <v>771</v>
      </c>
      <c r="P440" s="30"/>
      <c r="Q440" s="98">
        <f>Q441</f>
        <v>1247.7</v>
      </c>
      <c r="R440" s="98"/>
      <c r="S440" s="62">
        <f>S441</f>
        <v>1300</v>
      </c>
    </row>
    <row r="441" spans="2:19" ht="62.25" customHeight="1" x14ac:dyDescent="0.2">
      <c r="B441" s="18"/>
      <c r="C441" s="20"/>
      <c r="D441" s="22"/>
      <c r="E441" s="24"/>
      <c r="F441" s="25"/>
      <c r="G441" s="26"/>
      <c r="H441" s="94" t="s">
        <v>6</v>
      </c>
      <c r="I441" s="94"/>
      <c r="J441" s="94"/>
      <c r="K441" s="94"/>
      <c r="L441" s="94"/>
      <c r="M441" s="27" t="s">
        <v>741</v>
      </c>
      <c r="N441" s="27" t="s">
        <v>743</v>
      </c>
      <c r="O441" s="27" t="s">
        <v>7</v>
      </c>
      <c r="P441" s="27"/>
      <c r="Q441" s="92">
        <f>Q442+Q443</f>
        <v>1247.7</v>
      </c>
      <c r="R441" s="92"/>
      <c r="S441" s="59">
        <f>S442+S443</f>
        <v>1300</v>
      </c>
    </row>
    <row r="442" spans="2:19" ht="34.5" customHeight="1" x14ac:dyDescent="0.2">
      <c r="B442" s="18"/>
      <c r="C442" s="20"/>
      <c r="D442" s="22"/>
      <c r="E442" s="24"/>
      <c r="F442" s="25"/>
      <c r="G442" s="26"/>
      <c r="H442" s="28"/>
      <c r="I442" s="72" t="s">
        <v>458</v>
      </c>
      <c r="J442" s="73"/>
      <c r="K442" s="73"/>
      <c r="L442" s="74"/>
      <c r="M442" s="17" t="s">
        <v>741</v>
      </c>
      <c r="N442" s="17" t="s">
        <v>743</v>
      </c>
      <c r="O442" s="17" t="s">
        <v>7</v>
      </c>
      <c r="P442" s="17" t="s">
        <v>459</v>
      </c>
      <c r="Q442" s="93">
        <v>1181.2</v>
      </c>
      <c r="R442" s="93"/>
      <c r="S442" s="48">
        <v>1230.7</v>
      </c>
    </row>
    <row r="443" spans="2:19" ht="61.5" customHeight="1" x14ac:dyDescent="0.2">
      <c r="B443" s="18"/>
      <c r="C443" s="20"/>
      <c r="D443" s="22"/>
      <c r="E443" s="24"/>
      <c r="F443" s="25"/>
      <c r="G443" s="26"/>
      <c r="H443" s="28"/>
      <c r="I443" s="72" t="s">
        <v>385</v>
      </c>
      <c r="J443" s="73"/>
      <c r="K443" s="73"/>
      <c r="L443" s="74"/>
      <c r="M443" s="17" t="s">
        <v>741</v>
      </c>
      <c r="N443" s="17" t="s">
        <v>743</v>
      </c>
      <c r="O443" s="17" t="s">
        <v>7</v>
      </c>
      <c r="P443" s="17" t="s">
        <v>386</v>
      </c>
      <c r="Q443" s="93">
        <v>66.5</v>
      </c>
      <c r="R443" s="93"/>
      <c r="S443" s="48">
        <v>69.3</v>
      </c>
    </row>
    <row r="444" spans="2:19" ht="16.5" customHeight="1" x14ac:dyDescent="0.2">
      <c r="B444" s="18"/>
      <c r="C444" s="20"/>
      <c r="D444" s="88" t="s">
        <v>8</v>
      </c>
      <c r="E444" s="88"/>
      <c r="F444" s="88"/>
      <c r="G444" s="88"/>
      <c r="H444" s="88"/>
      <c r="I444" s="88"/>
      <c r="J444" s="88"/>
      <c r="K444" s="88"/>
      <c r="L444" s="88"/>
      <c r="M444" s="21" t="s">
        <v>741</v>
      </c>
      <c r="N444" s="21" t="s">
        <v>9</v>
      </c>
      <c r="O444" s="21"/>
      <c r="P444" s="21"/>
      <c r="Q444" s="90">
        <f>Q445+Q489+Q494</f>
        <v>1762210.3</v>
      </c>
      <c r="R444" s="90"/>
      <c r="S444" s="57">
        <f>S445+S489+S494</f>
        <v>1747079.4</v>
      </c>
    </row>
    <row r="445" spans="2:19" ht="33.75" customHeight="1" x14ac:dyDescent="0.2">
      <c r="B445" s="18"/>
      <c r="C445" s="20"/>
      <c r="D445" s="22"/>
      <c r="E445" s="91" t="s">
        <v>264</v>
      </c>
      <c r="F445" s="91"/>
      <c r="G445" s="91"/>
      <c r="H445" s="91"/>
      <c r="I445" s="91"/>
      <c r="J445" s="91"/>
      <c r="K445" s="91"/>
      <c r="L445" s="91"/>
      <c r="M445" s="23" t="s">
        <v>741</v>
      </c>
      <c r="N445" s="23" t="s">
        <v>9</v>
      </c>
      <c r="O445" s="23" t="s">
        <v>265</v>
      </c>
      <c r="P445" s="23"/>
      <c r="Q445" s="76">
        <f>Q446</f>
        <v>1758521.3</v>
      </c>
      <c r="R445" s="76"/>
      <c r="S445" s="58">
        <f>S446</f>
        <v>1743319.4</v>
      </c>
    </row>
    <row r="446" spans="2:19" ht="21.75" customHeight="1" x14ac:dyDescent="0.2">
      <c r="B446" s="18"/>
      <c r="C446" s="20"/>
      <c r="D446" s="22"/>
      <c r="E446" s="24"/>
      <c r="F446" s="99" t="s">
        <v>266</v>
      </c>
      <c r="G446" s="99"/>
      <c r="H446" s="99"/>
      <c r="I446" s="99"/>
      <c r="J446" s="99"/>
      <c r="K446" s="99"/>
      <c r="L446" s="99"/>
      <c r="M446" s="29" t="s">
        <v>741</v>
      </c>
      <c r="N446" s="29" t="s">
        <v>9</v>
      </c>
      <c r="O446" s="29" t="s">
        <v>267</v>
      </c>
      <c r="P446" s="29"/>
      <c r="Q446" s="95">
        <f>Q447+Q461+Q484</f>
        <v>1758521.3</v>
      </c>
      <c r="R446" s="95"/>
      <c r="S446" s="61">
        <f>S447+S461+S484</f>
        <v>1743319.4</v>
      </c>
    </row>
    <row r="447" spans="2:19" ht="37.5" customHeight="1" x14ac:dyDescent="0.2">
      <c r="B447" s="18"/>
      <c r="C447" s="20"/>
      <c r="D447" s="22"/>
      <c r="E447" s="24"/>
      <c r="F447" s="25"/>
      <c r="G447" s="100" t="s">
        <v>10</v>
      </c>
      <c r="H447" s="100"/>
      <c r="I447" s="100"/>
      <c r="J447" s="100"/>
      <c r="K447" s="100"/>
      <c r="L447" s="100"/>
      <c r="M447" s="30" t="s">
        <v>741</v>
      </c>
      <c r="N447" s="30" t="s">
        <v>9</v>
      </c>
      <c r="O447" s="30" t="s">
        <v>11</v>
      </c>
      <c r="P447" s="30"/>
      <c r="Q447" s="98">
        <f>Q448+Q451+Q454+Q457+Q459</f>
        <v>1074037.7</v>
      </c>
      <c r="R447" s="98"/>
      <c r="S447" s="62">
        <f>S448+S451+S454+S457+S459</f>
        <v>1078607.8999999999</v>
      </c>
    </row>
    <row r="448" spans="2:19" ht="47.25" customHeight="1" x14ac:dyDescent="0.2">
      <c r="B448" s="18"/>
      <c r="C448" s="20"/>
      <c r="D448" s="22"/>
      <c r="E448" s="24"/>
      <c r="F448" s="25"/>
      <c r="G448" s="26"/>
      <c r="H448" s="94" t="s">
        <v>12</v>
      </c>
      <c r="I448" s="94"/>
      <c r="J448" s="94"/>
      <c r="K448" s="94"/>
      <c r="L448" s="94"/>
      <c r="M448" s="27" t="s">
        <v>741</v>
      </c>
      <c r="N448" s="27" t="s">
        <v>9</v>
      </c>
      <c r="O448" s="27" t="s">
        <v>13</v>
      </c>
      <c r="P448" s="27"/>
      <c r="Q448" s="92">
        <f>Q449+Q450</f>
        <v>150549.19999999998</v>
      </c>
      <c r="R448" s="92"/>
      <c r="S448" s="59">
        <f>S449+S450</f>
        <v>154857.4</v>
      </c>
    </row>
    <row r="449" spans="2:19" ht="61.5" customHeight="1" x14ac:dyDescent="0.2">
      <c r="B449" s="18"/>
      <c r="C449" s="20"/>
      <c r="D449" s="22"/>
      <c r="E449" s="24"/>
      <c r="F449" s="25"/>
      <c r="G449" s="26"/>
      <c r="H449" s="28"/>
      <c r="I449" s="72" t="s">
        <v>458</v>
      </c>
      <c r="J449" s="73"/>
      <c r="K449" s="73"/>
      <c r="L449" s="74"/>
      <c r="M449" s="17" t="s">
        <v>741</v>
      </c>
      <c r="N449" s="17" t="s">
        <v>9</v>
      </c>
      <c r="O449" s="17" t="s">
        <v>13</v>
      </c>
      <c r="P449" s="17" t="s">
        <v>459</v>
      </c>
      <c r="Q449" s="93">
        <v>144080.4</v>
      </c>
      <c r="R449" s="93"/>
      <c r="S449" s="48">
        <v>148267.5</v>
      </c>
    </row>
    <row r="450" spans="2:19" ht="62.25" customHeight="1" x14ac:dyDescent="0.2">
      <c r="B450" s="18"/>
      <c r="C450" s="20"/>
      <c r="D450" s="22"/>
      <c r="E450" s="24"/>
      <c r="F450" s="25"/>
      <c r="G450" s="26"/>
      <c r="H450" s="28"/>
      <c r="I450" s="72" t="s">
        <v>385</v>
      </c>
      <c r="J450" s="73"/>
      <c r="K450" s="73"/>
      <c r="L450" s="74"/>
      <c r="M450" s="17" t="s">
        <v>741</v>
      </c>
      <c r="N450" s="17" t="s">
        <v>9</v>
      </c>
      <c r="O450" s="17" t="s">
        <v>13</v>
      </c>
      <c r="P450" s="17" t="s">
        <v>386</v>
      </c>
      <c r="Q450" s="93">
        <v>6468.8</v>
      </c>
      <c r="R450" s="93"/>
      <c r="S450" s="48">
        <v>6589.9</v>
      </c>
    </row>
    <row r="451" spans="2:19" ht="31.5" customHeight="1" x14ac:dyDescent="0.2">
      <c r="B451" s="18"/>
      <c r="C451" s="20"/>
      <c r="D451" s="22"/>
      <c r="E451" s="24"/>
      <c r="F451" s="25"/>
      <c r="G451" s="26"/>
      <c r="H451" s="94" t="s">
        <v>14</v>
      </c>
      <c r="I451" s="94"/>
      <c r="J451" s="94"/>
      <c r="K451" s="94"/>
      <c r="L451" s="94"/>
      <c r="M451" s="27" t="s">
        <v>741</v>
      </c>
      <c r="N451" s="27" t="s">
        <v>9</v>
      </c>
      <c r="O451" s="27" t="s">
        <v>15</v>
      </c>
      <c r="P451" s="27"/>
      <c r="Q451" s="92">
        <f>Q452+Q453</f>
        <v>981.5</v>
      </c>
      <c r="R451" s="92"/>
      <c r="S451" s="59">
        <f>S452+S453</f>
        <v>981.5</v>
      </c>
    </row>
    <row r="452" spans="2:19" ht="64.5" customHeight="1" x14ac:dyDescent="0.2">
      <c r="B452" s="18"/>
      <c r="C452" s="20"/>
      <c r="D452" s="22"/>
      <c r="E452" s="24"/>
      <c r="F452" s="25"/>
      <c r="G452" s="26"/>
      <c r="H452" s="28"/>
      <c r="I452" s="72" t="s">
        <v>458</v>
      </c>
      <c r="J452" s="73"/>
      <c r="K452" s="73"/>
      <c r="L452" s="74"/>
      <c r="M452" s="17" t="s">
        <v>741</v>
      </c>
      <c r="N452" s="17" t="s">
        <v>9</v>
      </c>
      <c r="O452" s="17" t="s">
        <v>15</v>
      </c>
      <c r="P452" s="17" t="s">
        <v>459</v>
      </c>
      <c r="Q452" s="93">
        <v>931.5</v>
      </c>
      <c r="R452" s="93"/>
      <c r="S452" s="60">
        <v>931.5</v>
      </c>
    </row>
    <row r="453" spans="2:19" ht="64.5" customHeight="1" x14ac:dyDescent="0.2">
      <c r="B453" s="18"/>
      <c r="C453" s="20"/>
      <c r="D453" s="22"/>
      <c r="E453" s="24"/>
      <c r="F453" s="25"/>
      <c r="G453" s="26"/>
      <c r="H453" s="28"/>
      <c r="I453" s="72" t="s">
        <v>385</v>
      </c>
      <c r="J453" s="73"/>
      <c r="K453" s="73"/>
      <c r="L453" s="74"/>
      <c r="M453" s="17" t="s">
        <v>741</v>
      </c>
      <c r="N453" s="17" t="s">
        <v>9</v>
      </c>
      <c r="O453" s="17" t="s">
        <v>15</v>
      </c>
      <c r="P453" s="17" t="s">
        <v>386</v>
      </c>
      <c r="Q453" s="93">
        <v>50</v>
      </c>
      <c r="R453" s="93"/>
      <c r="S453" s="48">
        <v>50</v>
      </c>
    </row>
    <row r="454" spans="2:19" ht="160.5" customHeight="1" x14ac:dyDescent="0.2">
      <c r="B454" s="18"/>
      <c r="C454" s="20"/>
      <c r="D454" s="22"/>
      <c r="E454" s="24"/>
      <c r="F454" s="25"/>
      <c r="G454" s="26"/>
      <c r="H454" s="94" t="s">
        <v>16</v>
      </c>
      <c r="I454" s="94"/>
      <c r="J454" s="94"/>
      <c r="K454" s="94"/>
      <c r="L454" s="94"/>
      <c r="M454" s="27" t="s">
        <v>741</v>
      </c>
      <c r="N454" s="27" t="s">
        <v>9</v>
      </c>
      <c r="O454" s="27" t="s">
        <v>17</v>
      </c>
      <c r="P454" s="27"/>
      <c r="Q454" s="92">
        <f>Q455+Q456</f>
        <v>910326</v>
      </c>
      <c r="R454" s="92"/>
      <c r="S454" s="59">
        <f>S455+S456</f>
        <v>910326</v>
      </c>
    </row>
    <row r="455" spans="2:19" ht="66" customHeight="1" x14ac:dyDescent="0.2">
      <c r="B455" s="18"/>
      <c r="C455" s="20"/>
      <c r="D455" s="22"/>
      <c r="E455" s="24"/>
      <c r="F455" s="25"/>
      <c r="G455" s="26"/>
      <c r="H455" s="28"/>
      <c r="I455" s="72" t="s">
        <v>458</v>
      </c>
      <c r="J455" s="73"/>
      <c r="K455" s="73"/>
      <c r="L455" s="74"/>
      <c r="M455" s="17" t="s">
        <v>741</v>
      </c>
      <c r="N455" s="17" t="s">
        <v>9</v>
      </c>
      <c r="O455" s="17" t="s">
        <v>17</v>
      </c>
      <c r="P455" s="17" t="s">
        <v>459</v>
      </c>
      <c r="Q455" s="93">
        <v>879038.4</v>
      </c>
      <c r="R455" s="93"/>
      <c r="S455" s="48">
        <v>879038.4</v>
      </c>
    </row>
    <row r="456" spans="2:19" ht="62.25" customHeight="1" x14ac:dyDescent="0.2">
      <c r="B456" s="18"/>
      <c r="C456" s="20"/>
      <c r="D456" s="22"/>
      <c r="E456" s="24"/>
      <c r="F456" s="25"/>
      <c r="G456" s="26"/>
      <c r="H456" s="28"/>
      <c r="I456" s="72" t="s">
        <v>385</v>
      </c>
      <c r="J456" s="73"/>
      <c r="K456" s="73"/>
      <c r="L456" s="74"/>
      <c r="M456" s="17" t="s">
        <v>741</v>
      </c>
      <c r="N456" s="17" t="s">
        <v>9</v>
      </c>
      <c r="O456" s="17" t="s">
        <v>17</v>
      </c>
      <c r="P456" s="17" t="s">
        <v>386</v>
      </c>
      <c r="Q456" s="93">
        <v>31287.599999999999</v>
      </c>
      <c r="R456" s="93"/>
      <c r="S456" s="60">
        <v>31287.599999999999</v>
      </c>
    </row>
    <row r="457" spans="2:19" ht="142.5" customHeight="1" x14ac:dyDescent="0.2">
      <c r="B457" s="18"/>
      <c r="C457" s="20"/>
      <c r="D457" s="22"/>
      <c r="E457" s="24"/>
      <c r="F457" s="25"/>
      <c r="G457" s="26"/>
      <c r="H457" s="94" t="s">
        <v>18</v>
      </c>
      <c r="I457" s="94"/>
      <c r="J457" s="94"/>
      <c r="K457" s="94"/>
      <c r="L457" s="94"/>
      <c r="M457" s="27" t="s">
        <v>741</v>
      </c>
      <c r="N457" s="27" t="s">
        <v>9</v>
      </c>
      <c r="O457" s="27" t="s">
        <v>19</v>
      </c>
      <c r="P457" s="27"/>
      <c r="Q457" s="92">
        <f>Q458</f>
        <v>9716</v>
      </c>
      <c r="R457" s="92"/>
      <c r="S457" s="59">
        <f>S458</f>
        <v>9716</v>
      </c>
    </row>
    <row r="458" spans="2:19" ht="43.5" customHeight="1" x14ac:dyDescent="0.2">
      <c r="B458" s="18"/>
      <c r="C458" s="20"/>
      <c r="D458" s="22"/>
      <c r="E458" s="24"/>
      <c r="F458" s="25"/>
      <c r="G458" s="26"/>
      <c r="H458" s="28"/>
      <c r="I458" s="72" t="s">
        <v>418</v>
      </c>
      <c r="J458" s="73"/>
      <c r="K458" s="73"/>
      <c r="L458" s="74"/>
      <c r="M458" s="17" t="s">
        <v>741</v>
      </c>
      <c r="N458" s="17" t="s">
        <v>9</v>
      </c>
      <c r="O458" s="17" t="s">
        <v>19</v>
      </c>
      <c r="P458" s="17" t="s">
        <v>419</v>
      </c>
      <c r="Q458" s="93">
        <v>9716</v>
      </c>
      <c r="R458" s="93"/>
      <c r="S458" s="60">
        <v>9716</v>
      </c>
    </row>
    <row r="459" spans="2:19" ht="85.5" customHeight="1" x14ac:dyDescent="0.2">
      <c r="B459" s="18"/>
      <c r="C459" s="20"/>
      <c r="D459" s="22"/>
      <c r="E459" s="24"/>
      <c r="F459" s="25"/>
      <c r="G459" s="26"/>
      <c r="H459" s="94" t="s">
        <v>20</v>
      </c>
      <c r="I459" s="94"/>
      <c r="J459" s="94"/>
      <c r="K459" s="94"/>
      <c r="L459" s="94"/>
      <c r="M459" s="27" t="s">
        <v>741</v>
      </c>
      <c r="N459" s="27" t="s">
        <v>9</v>
      </c>
      <c r="O459" s="27" t="s">
        <v>21</v>
      </c>
      <c r="P459" s="27"/>
      <c r="Q459" s="92">
        <f>Q460</f>
        <v>2465</v>
      </c>
      <c r="R459" s="92"/>
      <c r="S459" s="59">
        <f>S460</f>
        <v>2727</v>
      </c>
    </row>
    <row r="460" spans="2:19" ht="66" customHeight="1" x14ac:dyDescent="0.2">
      <c r="B460" s="18"/>
      <c r="C460" s="20"/>
      <c r="D460" s="22"/>
      <c r="E460" s="24"/>
      <c r="F460" s="25"/>
      <c r="G460" s="26"/>
      <c r="H460" s="28"/>
      <c r="I460" s="72" t="s">
        <v>458</v>
      </c>
      <c r="J460" s="73"/>
      <c r="K460" s="73"/>
      <c r="L460" s="74"/>
      <c r="M460" s="17" t="s">
        <v>741</v>
      </c>
      <c r="N460" s="17" t="s">
        <v>9</v>
      </c>
      <c r="O460" s="17" t="s">
        <v>21</v>
      </c>
      <c r="P460" s="17" t="s">
        <v>459</v>
      </c>
      <c r="Q460" s="93">
        <v>2465</v>
      </c>
      <c r="R460" s="93"/>
      <c r="S460" s="48">
        <v>2727</v>
      </c>
    </row>
    <row r="461" spans="2:19" ht="45.75" customHeight="1" x14ac:dyDescent="0.2">
      <c r="B461" s="18"/>
      <c r="C461" s="20"/>
      <c r="D461" s="22"/>
      <c r="E461" s="24"/>
      <c r="F461" s="25"/>
      <c r="G461" s="100" t="s">
        <v>268</v>
      </c>
      <c r="H461" s="100"/>
      <c r="I461" s="100"/>
      <c r="J461" s="100"/>
      <c r="K461" s="100"/>
      <c r="L461" s="100"/>
      <c r="M461" s="30" t="s">
        <v>741</v>
      </c>
      <c r="N461" s="30" t="s">
        <v>9</v>
      </c>
      <c r="O461" s="30" t="s">
        <v>269</v>
      </c>
      <c r="P461" s="30"/>
      <c r="Q461" s="98">
        <f>Q462+Q467+Q471+Q476+Q478+Q480+Q482+Q474</f>
        <v>100318.59999999999</v>
      </c>
      <c r="R461" s="98"/>
      <c r="S461" s="62">
        <f>S462+S467+S471+S476+S478+S480+S482+S474</f>
        <v>100318.59999999999</v>
      </c>
    </row>
    <row r="462" spans="2:19" ht="23.25" customHeight="1" x14ac:dyDescent="0.2">
      <c r="B462" s="18"/>
      <c r="C462" s="20"/>
      <c r="D462" s="22"/>
      <c r="E462" s="24"/>
      <c r="F462" s="25"/>
      <c r="G462" s="26"/>
      <c r="H462" s="94" t="s">
        <v>750</v>
      </c>
      <c r="I462" s="94"/>
      <c r="J462" s="94"/>
      <c r="K462" s="94"/>
      <c r="L462" s="94"/>
      <c r="M462" s="27" t="s">
        <v>741</v>
      </c>
      <c r="N462" s="27" t="s">
        <v>9</v>
      </c>
      <c r="O462" s="27" t="s">
        <v>22</v>
      </c>
      <c r="P462" s="27"/>
      <c r="Q462" s="92">
        <f>Q463+Q464+Q465+Q466</f>
        <v>21912.600000000002</v>
      </c>
      <c r="R462" s="92"/>
      <c r="S462" s="59">
        <f>S463+S464+S465+S466</f>
        <v>21912.600000000002</v>
      </c>
    </row>
    <row r="463" spans="2:19" ht="62.25" customHeight="1" x14ac:dyDescent="0.2">
      <c r="B463" s="18"/>
      <c r="C463" s="20"/>
      <c r="D463" s="22"/>
      <c r="E463" s="24"/>
      <c r="F463" s="25"/>
      <c r="G463" s="26"/>
      <c r="H463" s="28"/>
      <c r="I463" s="72" t="s">
        <v>458</v>
      </c>
      <c r="J463" s="73"/>
      <c r="K463" s="73"/>
      <c r="L463" s="74"/>
      <c r="M463" s="17" t="s">
        <v>741</v>
      </c>
      <c r="N463" s="17" t="s">
        <v>9</v>
      </c>
      <c r="O463" s="17" t="s">
        <v>22</v>
      </c>
      <c r="P463" s="17" t="s">
        <v>459</v>
      </c>
      <c r="Q463" s="93">
        <v>1212.2</v>
      </c>
      <c r="R463" s="93"/>
      <c r="S463" s="48">
        <v>1212.2</v>
      </c>
    </row>
    <row r="464" spans="2:19" ht="20.25" customHeight="1" x14ac:dyDescent="0.2">
      <c r="B464" s="18"/>
      <c r="C464" s="20"/>
      <c r="D464" s="22"/>
      <c r="E464" s="24"/>
      <c r="F464" s="25"/>
      <c r="G464" s="26"/>
      <c r="H464" s="28"/>
      <c r="I464" s="72" t="s">
        <v>766</v>
      </c>
      <c r="J464" s="73"/>
      <c r="K464" s="73"/>
      <c r="L464" s="74"/>
      <c r="M464" s="17" t="s">
        <v>741</v>
      </c>
      <c r="N464" s="17" t="s">
        <v>9</v>
      </c>
      <c r="O464" s="17" t="s">
        <v>22</v>
      </c>
      <c r="P464" s="17" t="s">
        <v>767</v>
      </c>
      <c r="Q464" s="93">
        <v>19596.400000000001</v>
      </c>
      <c r="R464" s="93"/>
      <c r="S464" s="48">
        <v>19596.400000000001</v>
      </c>
    </row>
    <row r="465" spans="2:19" ht="18.75" customHeight="1" x14ac:dyDescent="0.2">
      <c r="B465" s="18"/>
      <c r="C465" s="20"/>
      <c r="D465" s="22"/>
      <c r="E465" s="24"/>
      <c r="F465" s="25"/>
      <c r="G465" s="26"/>
      <c r="H465" s="28"/>
      <c r="I465" s="72" t="s">
        <v>522</v>
      </c>
      <c r="J465" s="73"/>
      <c r="K465" s="73"/>
      <c r="L465" s="74"/>
      <c r="M465" s="17" t="s">
        <v>741</v>
      </c>
      <c r="N465" s="17" t="s">
        <v>9</v>
      </c>
      <c r="O465" s="17" t="s">
        <v>22</v>
      </c>
      <c r="P465" s="17" t="s">
        <v>523</v>
      </c>
      <c r="Q465" s="93">
        <v>547.79999999999995</v>
      </c>
      <c r="R465" s="93"/>
      <c r="S465" s="48">
        <v>547.79999999999995</v>
      </c>
    </row>
    <row r="466" spans="2:19" ht="36.75" customHeight="1" x14ac:dyDescent="0.2">
      <c r="B466" s="18"/>
      <c r="C466" s="20"/>
      <c r="D466" s="22"/>
      <c r="E466" s="24"/>
      <c r="F466" s="25"/>
      <c r="G466" s="26"/>
      <c r="H466" s="28"/>
      <c r="I466" s="72" t="s">
        <v>418</v>
      </c>
      <c r="J466" s="73"/>
      <c r="K466" s="73"/>
      <c r="L466" s="74"/>
      <c r="M466" s="17" t="s">
        <v>741</v>
      </c>
      <c r="N466" s="17" t="s">
        <v>9</v>
      </c>
      <c r="O466" s="17" t="s">
        <v>22</v>
      </c>
      <c r="P466" s="17" t="s">
        <v>419</v>
      </c>
      <c r="Q466" s="93">
        <v>556.20000000000005</v>
      </c>
      <c r="R466" s="93"/>
      <c r="S466" s="48">
        <v>556.20000000000005</v>
      </c>
    </row>
    <row r="467" spans="2:19" ht="110.25" customHeight="1" x14ac:dyDescent="0.2">
      <c r="B467" s="18"/>
      <c r="C467" s="20"/>
      <c r="D467" s="22"/>
      <c r="E467" s="24"/>
      <c r="F467" s="25"/>
      <c r="G467" s="26"/>
      <c r="H467" s="94" t="s">
        <v>23</v>
      </c>
      <c r="I467" s="94"/>
      <c r="J467" s="94"/>
      <c r="K467" s="94"/>
      <c r="L467" s="94"/>
      <c r="M467" s="27" t="s">
        <v>741</v>
      </c>
      <c r="N467" s="27" t="s">
        <v>9</v>
      </c>
      <c r="O467" s="27" t="s">
        <v>24</v>
      </c>
      <c r="P467" s="27"/>
      <c r="Q467" s="92">
        <f>Q468+Q469+Q470</f>
        <v>59643.999999999993</v>
      </c>
      <c r="R467" s="92"/>
      <c r="S467" s="59">
        <f>S468+S469+S470</f>
        <v>59643.999999999993</v>
      </c>
    </row>
    <row r="468" spans="2:19" ht="21" customHeight="1" x14ac:dyDescent="0.2">
      <c r="B468" s="18"/>
      <c r="C468" s="20"/>
      <c r="D468" s="22"/>
      <c r="E468" s="24"/>
      <c r="F468" s="25"/>
      <c r="G468" s="26"/>
      <c r="H468" s="28"/>
      <c r="I468" s="72" t="s">
        <v>766</v>
      </c>
      <c r="J468" s="73"/>
      <c r="K468" s="73"/>
      <c r="L468" s="74"/>
      <c r="M468" s="17" t="s">
        <v>741</v>
      </c>
      <c r="N468" s="17" t="s">
        <v>9</v>
      </c>
      <c r="O468" s="17" t="s">
        <v>24</v>
      </c>
      <c r="P468" s="17" t="s">
        <v>767</v>
      </c>
      <c r="Q468" s="93">
        <v>56284.2</v>
      </c>
      <c r="R468" s="93"/>
      <c r="S468" s="48">
        <v>56284.2</v>
      </c>
    </row>
    <row r="469" spans="2:19" ht="21.75" customHeight="1" x14ac:dyDescent="0.2">
      <c r="B469" s="18"/>
      <c r="C469" s="20"/>
      <c r="D469" s="22"/>
      <c r="E469" s="24"/>
      <c r="F469" s="25"/>
      <c r="G469" s="26"/>
      <c r="H469" s="28"/>
      <c r="I469" s="72" t="s">
        <v>522</v>
      </c>
      <c r="J469" s="73"/>
      <c r="K469" s="73"/>
      <c r="L469" s="74"/>
      <c r="M469" s="17" t="s">
        <v>741</v>
      </c>
      <c r="N469" s="17" t="s">
        <v>9</v>
      </c>
      <c r="O469" s="17" t="s">
        <v>24</v>
      </c>
      <c r="P469" s="17" t="s">
        <v>523</v>
      </c>
      <c r="Q469" s="93">
        <v>2340.1999999999998</v>
      </c>
      <c r="R469" s="93"/>
      <c r="S469" s="48">
        <v>2340.1999999999998</v>
      </c>
    </row>
    <row r="470" spans="2:19" ht="36.75" customHeight="1" x14ac:dyDescent="0.2">
      <c r="B470" s="18"/>
      <c r="C470" s="20"/>
      <c r="D470" s="22"/>
      <c r="E470" s="24"/>
      <c r="F470" s="25"/>
      <c r="G470" s="26"/>
      <c r="H470" s="28"/>
      <c r="I470" s="72" t="s">
        <v>418</v>
      </c>
      <c r="J470" s="73"/>
      <c r="K470" s="73"/>
      <c r="L470" s="74"/>
      <c r="M470" s="17" t="s">
        <v>741</v>
      </c>
      <c r="N470" s="17" t="s">
        <v>9</v>
      </c>
      <c r="O470" s="17" t="s">
        <v>24</v>
      </c>
      <c r="P470" s="17" t="s">
        <v>419</v>
      </c>
      <c r="Q470" s="93">
        <v>1019.6</v>
      </c>
      <c r="R470" s="93"/>
      <c r="S470" s="60">
        <v>1019.6</v>
      </c>
    </row>
    <row r="471" spans="2:19" ht="68.25" customHeight="1" x14ac:dyDescent="0.2">
      <c r="B471" s="18"/>
      <c r="C471" s="20"/>
      <c r="D471" s="22"/>
      <c r="E471" s="24"/>
      <c r="F471" s="25"/>
      <c r="G471" s="26"/>
      <c r="H471" s="94" t="s">
        <v>0</v>
      </c>
      <c r="I471" s="94"/>
      <c r="J471" s="94"/>
      <c r="K471" s="94"/>
      <c r="L471" s="94"/>
      <c r="M471" s="27" t="s">
        <v>741</v>
      </c>
      <c r="N471" s="27" t="s">
        <v>9</v>
      </c>
      <c r="O471" s="27" t="s">
        <v>25</v>
      </c>
      <c r="P471" s="27"/>
      <c r="Q471" s="92">
        <f>Q472+Q473</f>
        <v>1696</v>
      </c>
      <c r="R471" s="92"/>
      <c r="S471" s="59">
        <f>S472+S473</f>
        <v>1696</v>
      </c>
    </row>
    <row r="472" spans="2:19" ht="23.25" customHeight="1" x14ac:dyDescent="0.2">
      <c r="B472" s="18"/>
      <c r="C472" s="20"/>
      <c r="D472" s="22"/>
      <c r="E472" s="24"/>
      <c r="F472" s="25"/>
      <c r="G472" s="26"/>
      <c r="H472" s="28"/>
      <c r="I472" s="72" t="s">
        <v>766</v>
      </c>
      <c r="J472" s="73"/>
      <c r="K472" s="73"/>
      <c r="L472" s="74"/>
      <c r="M472" s="17" t="s">
        <v>741</v>
      </c>
      <c r="N472" s="17" t="s">
        <v>9</v>
      </c>
      <c r="O472" s="17" t="s">
        <v>25</v>
      </c>
      <c r="P472" s="17" t="s">
        <v>767</v>
      </c>
      <c r="Q472" s="93">
        <v>1690.3</v>
      </c>
      <c r="R472" s="93"/>
      <c r="S472" s="60">
        <v>1690.3</v>
      </c>
    </row>
    <row r="473" spans="2:19" ht="21.75" customHeight="1" x14ac:dyDescent="0.2">
      <c r="B473" s="18"/>
      <c r="C473" s="20"/>
      <c r="D473" s="22"/>
      <c r="E473" s="24"/>
      <c r="F473" s="25"/>
      <c r="G473" s="26"/>
      <c r="H473" s="28"/>
      <c r="I473" s="72" t="s">
        <v>522</v>
      </c>
      <c r="J473" s="73"/>
      <c r="K473" s="73"/>
      <c r="L473" s="74"/>
      <c r="M473" s="17" t="s">
        <v>741</v>
      </c>
      <c r="N473" s="17" t="s">
        <v>9</v>
      </c>
      <c r="O473" s="17" t="s">
        <v>25</v>
      </c>
      <c r="P473" s="17" t="s">
        <v>523</v>
      </c>
      <c r="Q473" s="93">
        <v>5.7</v>
      </c>
      <c r="R473" s="93"/>
      <c r="S473" s="48">
        <v>5.7</v>
      </c>
    </row>
    <row r="474" spans="2:19" ht="51" customHeight="1" x14ac:dyDescent="0.2">
      <c r="B474" s="18"/>
      <c r="C474" s="20"/>
      <c r="D474" s="22"/>
      <c r="E474" s="24"/>
      <c r="F474" s="25"/>
      <c r="G474" s="26"/>
      <c r="H474" s="28"/>
      <c r="I474" s="46"/>
      <c r="J474" s="47"/>
      <c r="K474" s="107" t="s">
        <v>509</v>
      </c>
      <c r="L474" s="108"/>
      <c r="M474" s="17" t="s">
        <v>741</v>
      </c>
      <c r="N474" s="17" t="s">
        <v>9</v>
      </c>
      <c r="O474" s="17">
        <v>320262260</v>
      </c>
      <c r="P474" s="17"/>
      <c r="Q474" s="109">
        <f>Q475</f>
        <v>1680</v>
      </c>
      <c r="R474" s="110"/>
      <c r="S474" s="60">
        <f>S475</f>
        <v>1680</v>
      </c>
    </row>
    <row r="475" spans="2:19" ht="21" customHeight="1" x14ac:dyDescent="0.2">
      <c r="B475" s="18"/>
      <c r="C475" s="20"/>
      <c r="D475" s="22"/>
      <c r="E475" s="24"/>
      <c r="F475" s="25"/>
      <c r="G475" s="26"/>
      <c r="H475" s="28"/>
      <c r="I475" s="46"/>
      <c r="J475" s="47"/>
      <c r="K475" s="107" t="s">
        <v>261</v>
      </c>
      <c r="L475" s="108"/>
      <c r="M475" s="17" t="s">
        <v>741</v>
      </c>
      <c r="N475" s="17" t="s">
        <v>9</v>
      </c>
      <c r="O475" s="17">
        <v>320262260</v>
      </c>
      <c r="P475" s="17">
        <v>244</v>
      </c>
      <c r="Q475" s="109">
        <v>1680</v>
      </c>
      <c r="R475" s="110"/>
      <c r="S475" s="48">
        <v>1680</v>
      </c>
    </row>
    <row r="476" spans="2:19" ht="63.75" customHeight="1" x14ac:dyDescent="0.2">
      <c r="B476" s="18"/>
      <c r="C476" s="20"/>
      <c r="D476" s="22"/>
      <c r="E476" s="24"/>
      <c r="F476" s="25"/>
      <c r="G476" s="26"/>
      <c r="H476" s="94" t="s">
        <v>26</v>
      </c>
      <c r="I476" s="94"/>
      <c r="J476" s="94"/>
      <c r="K476" s="94"/>
      <c r="L476" s="94"/>
      <c r="M476" s="27" t="s">
        <v>741</v>
      </c>
      <c r="N476" s="27" t="s">
        <v>9</v>
      </c>
      <c r="O476" s="27" t="s">
        <v>27</v>
      </c>
      <c r="P476" s="27"/>
      <c r="Q476" s="92">
        <f>Q477</f>
        <v>9043</v>
      </c>
      <c r="R476" s="92"/>
      <c r="S476" s="59">
        <f>S477</f>
        <v>9043</v>
      </c>
    </row>
    <row r="477" spans="2:19" ht="64.5" customHeight="1" x14ac:dyDescent="0.2">
      <c r="B477" s="18"/>
      <c r="C477" s="20"/>
      <c r="D477" s="22"/>
      <c r="E477" s="24"/>
      <c r="F477" s="25"/>
      <c r="G477" s="26"/>
      <c r="H477" s="28"/>
      <c r="I477" s="72" t="s">
        <v>458</v>
      </c>
      <c r="J477" s="73"/>
      <c r="K477" s="73"/>
      <c r="L477" s="74"/>
      <c r="M477" s="17" t="s">
        <v>741</v>
      </c>
      <c r="N477" s="17" t="s">
        <v>9</v>
      </c>
      <c r="O477" s="17" t="s">
        <v>27</v>
      </c>
      <c r="P477" s="17" t="s">
        <v>459</v>
      </c>
      <c r="Q477" s="93">
        <v>9043</v>
      </c>
      <c r="R477" s="93"/>
      <c r="S477" s="48">
        <v>9043</v>
      </c>
    </row>
    <row r="478" spans="2:19" ht="50.25" customHeight="1" x14ac:dyDescent="0.2">
      <c r="B478" s="18"/>
      <c r="C478" s="20"/>
      <c r="D478" s="22"/>
      <c r="E478" s="24"/>
      <c r="F478" s="25"/>
      <c r="G478" s="26"/>
      <c r="H478" s="94" t="s">
        <v>28</v>
      </c>
      <c r="I478" s="94"/>
      <c r="J478" s="94"/>
      <c r="K478" s="94"/>
      <c r="L478" s="94"/>
      <c r="M478" s="27" t="s">
        <v>741</v>
      </c>
      <c r="N478" s="27" t="s">
        <v>9</v>
      </c>
      <c r="O478" s="27" t="s">
        <v>29</v>
      </c>
      <c r="P478" s="27"/>
      <c r="Q478" s="92">
        <f>Q479</f>
        <v>360</v>
      </c>
      <c r="R478" s="92"/>
      <c r="S478" s="59">
        <f>S479</f>
        <v>360</v>
      </c>
    </row>
    <row r="479" spans="2:19" ht="20.25" customHeight="1" x14ac:dyDescent="0.2">
      <c r="B479" s="18"/>
      <c r="C479" s="20"/>
      <c r="D479" s="22"/>
      <c r="E479" s="24"/>
      <c r="F479" s="25"/>
      <c r="G479" s="26"/>
      <c r="H479" s="28"/>
      <c r="I479" s="72" t="s">
        <v>261</v>
      </c>
      <c r="J479" s="73"/>
      <c r="K479" s="73"/>
      <c r="L479" s="74"/>
      <c r="M479" s="17" t="s">
        <v>741</v>
      </c>
      <c r="N479" s="17" t="s">
        <v>9</v>
      </c>
      <c r="O479" s="17" t="s">
        <v>29</v>
      </c>
      <c r="P479" s="17" t="s">
        <v>273</v>
      </c>
      <c r="Q479" s="93">
        <v>360</v>
      </c>
      <c r="R479" s="93"/>
      <c r="S479" s="48">
        <v>360</v>
      </c>
    </row>
    <row r="480" spans="2:19" ht="63" customHeight="1" x14ac:dyDescent="0.2">
      <c r="B480" s="18"/>
      <c r="C480" s="20"/>
      <c r="D480" s="22"/>
      <c r="E480" s="24"/>
      <c r="F480" s="25"/>
      <c r="G480" s="26"/>
      <c r="H480" s="94" t="s">
        <v>30</v>
      </c>
      <c r="I480" s="94"/>
      <c r="J480" s="94"/>
      <c r="K480" s="94"/>
      <c r="L480" s="94"/>
      <c r="M480" s="27" t="s">
        <v>741</v>
      </c>
      <c r="N480" s="27" t="s">
        <v>9</v>
      </c>
      <c r="O480" s="27" t="s">
        <v>31</v>
      </c>
      <c r="P480" s="27"/>
      <c r="Q480" s="92">
        <f>Q481</f>
        <v>5483</v>
      </c>
      <c r="R480" s="92"/>
      <c r="S480" s="59">
        <f>S481</f>
        <v>5483</v>
      </c>
    </row>
    <row r="481" spans="2:19" ht="63" customHeight="1" x14ac:dyDescent="0.2">
      <c r="B481" s="18"/>
      <c r="C481" s="20"/>
      <c r="D481" s="22"/>
      <c r="E481" s="24"/>
      <c r="F481" s="25"/>
      <c r="G481" s="26"/>
      <c r="H481" s="28"/>
      <c r="I481" s="72" t="s">
        <v>458</v>
      </c>
      <c r="J481" s="73"/>
      <c r="K481" s="73"/>
      <c r="L481" s="74"/>
      <c r="M481" s="17" t="s">
        <v>741</v>
      </c>
      <c r="N481" s="17" t="s">
        <v>9</v>
      </c>
      <c r="O481" s="17" t="s">
        <v>31</v>
      </c>
      <c r="P481" s="17" t="s">
        <v>459</v>
      </c>
      <c r="Q481" s="93">
        <v>5483</v>
      </c>
      <c r="R481" s="93"/>
      <c r="S481" s="60">
        <v>5483</v>
      </c>
    </row>
    <row r="482" spans="2:19" ht="82.5" customHeight="1" x14ac:dyDescent="0.2">
      <c r="B482" s="18"/>
      <c r="C482" s="20"/>
      <c r="D482" s="22"/>
      <c r="E482" s="24"/>
      <c r="F482" s="25"/>
      <c r="G482" s="26"/>
      <c r="H482" s="94" t="s">
        <v>32</v>
      </c>
      <c r="I482" s="94"/>
      <c r="J482" s="94"/>
      <c r="K482" s="94"/>
      <c r="L482" s="94"/>
      <c r="M482" s="27" t="s">
        <v>741</v>
      </c>
      <c r="N482" s="27" t="s">
        <v>9</v>
      </c>
      <c r="O482" s="27" t="s">
        <v>33</v>
      </c>
      <c r="P482" s="27"/>
      <c r="Q482" s="92">
        <f>Q483</f>
        <v>500</v>
      </c>
      <c r="R482" s="92"/>
      <c r="S482" s="59">
        <f>S483</f>
        <v>500</v>
      </c>
    </row>
    <row r="483" spans="2:19" ht="25.5" customHeight="1" x14ac:dyDescent="0.2">
      <c r="B483" s="18"/>
      <c r="C483" s="20"/>
      <c r="D483" s="22"/>
      <c r="E483" s="24"/>
      <c r="F483" s="25"/>
      <c r="G483" s="26"/>
      <c r="H483" s="28"/>
      <c r="I483" s="72" t="s">
        <v>766</v>
      </c>
      <c r="J483" s="73"/>
      <c r="K483" s="73"/>
      <c r="L483" s="74"/>
      <c r="M483" s="17" t="s">
        <v>741</v>
      </c>
      <c r="N483" s="17" t="s">
        <v>9</v>
      </c>
      <c r="O483" s="17" t="s">
        <v>33</v>
      </c>
      <c r="P483" s="17" t="s">
        <v>767</v>
      </c>
      <c r="Q483" s="93">
        <v>500</v>
      </c>
      <c r="R483" s="93"/>
      <c r="S483" s="48">
        <v>500</v>
      </c>
    </row>
    <row r="484" spans="2:19" ht="50.25" customHeight="1" x14ac:dyDescent="0.2">
      <c r="B484" s="18"/>
      <c r="C484" s="20"/>
      <c r="D484" s="22"/>
      <c r="E484" s="24"/>
      <c r="F484" s="25"/>
      <c r="G484" s="100" t="s">
        <v>34</v>
      </c>
      <c r="H484" s="100"/>
      <c r="I484" s="100"/>
      <c r="J484" s="100"/>
      <c r="K484" s="100"/>
      <c r="L484" s="100"/>
      <c r="M484" s="30" t="s">
        <v>741</v>
      </c>
      <c r="N484" s="30" t="s">
        <v>9</v>
      </c>
      <c r="O484" s="30" t="s">
        <v>35</v>
      </c>
      <c r="P484" s="30"/>
      <c r="Q484" s="98">
        <f>Q485+Q487</f>
        <v>584165</v>
      </c>
      <c r="R484" s="98"/>
      <c r="S484" s="62">
        <f>S485+S487</f>
        <v>564392.9</v>
      </c>
    </row>
    <row r="485" spans="2:19" ht="53.25" customHeight="1" x14ac:dyDescent="0.2">
      <c r="B485" s="18"/>
      <c r="C485" s="20"/>
      <c r="D485" s="22"/>
      <c r="E485" s="24"/>
      <c r="F485" s="25"/>
      <c r="G485" s="26"/>
      <c r="H485" s="94" t="s">
        <v>38</v>
      </c>
      <c r="I485" s="94"/>
      <c r="J485" s="94"/>
      <c r="K485" s="94"/>
      <c r="L485" s="94"/>
      <c r="M485" s="27" t="s">
        <v>741</v>
      </c>
      <c r="N485" s="27" t="s">
        <v>9</v>
      </c>
      <c r="O485" s="27" t="s">
        <v>39</v>
      </c>
      <c r="P485" s="27"/>
      <c r="Q485" s="92">
        <f>Q486</f>
        <v>554956.69999999995</v>
      </c>
      <c r="R485" s="92"/>
      <c r="S485" s="59">
        <f>S486</f>
        <v>536345.4</v>
      </c>
    </row>
    <row r="486" spans="2:19" ht="48.75" customHeight="1" x14ac:dyDescent="0.2">
      <c r="B486" s="18"/>
      <c r="C486" s="20"/>
      <c r="D486" s="22"/>
      <c r="E486" s="24"/>
      <c r="F486" s="25"/>
      <c r="G486" s="26"/>
      <c r="H486" s="28"/>
      <c r="I486" s="72" t="s">
        <v>472</v>
      </c>
      <c r="J486" s="73"/>
      <c r="K486" s="73"/>
      <c r="L486" s="74"/>
      <c r="M486" s="17" t="s">
        <v>741</v>
      </c>
      <c r="N486" s="17" t="s">
        <v>9</v>
      </c>
      <c r="O486" s="17" t="s">
        <v>39</v>
      </c>
      <c r="P486" s="17" t="s">
        <v>473</v>
      </c>
      <c r="Q486" s="93">
        <v>554956.69999999995</v>
      </c>
      <c r="R486" s="93"/>
      <c r="S486" s="48">
        <v>536345.4</v>
      </c>
    </row>
    <row r="487" spans="2:19" ht="49.5" customHeight="1" x14ac:dyDescent="0.2">
      <c r="B487" s="18"/>
      <c r="C487" s="20"/>
      <c r="D487" s="22"/>
      <c r="E487" s="24"/>
      <c r="F487" s="25"/>
      <c r="G487" s="26"/>
      <c r="H487" s="94" t="s">
        <v>40</v>
      </c>
      <c r="I487" s="94"/>
      <c r="J487" s="94"/>
      <c r="K487" s="94"/>
      <c r="L487" s="94"/>
      <c r="M487" s="27" t="s">
        <v>741</v>
      </c>
      <c r="N487" s="27" t="s">
        <v>9</v>
      </c>
      <c r="O487" s="27" t="s">
        <v>41</v>
      </c>
      <c r="P487" s="27"/>
      <c r="Q487" s="92">
        <f>Q488</f>
        <v>29208.3</v>
      </c>
      <c r="R487" s="92"/>
      <c r="S487" s="59">
        <f>S488</f>
        <v>28047.5</v>
      </c>
    </row>
    <row r="488" spans="2:19" ht="48" customHeight="1" x14ac:dyDescent="0.2">
      <c r="B488" s="18"/>
      <c r="C488" s="20"/>
      <c r="D488" s="22"/>
      <c r="E488" s="24"/>
      <c r="F488" s="25"/>
      <c r="G488" s="26"/>
      <c r="H488" s="28"/>
      <c r="I488" s="72" t="s">
        <v>472</v>
      </c>
      <c r="J488" s="73"/>
      <c r="K488" s="73"/>
      <c r="L488" s="74"/>
      <c r="M488" s="17" t="s">
        <v>741</v>
      </c>
      <c r="N488" s="17" t="s">
        <v>9</v>
      </c>
      <c r="O488" s="17" t="s">
        <v>41</v>
      </c>
      <c r="P488" s="17" t="s">
        <v>473</v>
      </c>
      <c r="Q488" s="93">
        <v>29208.3</v>
      </c>
      <c r="R488" s="93"/>
      <c r="S488" s="48">
        <v>28047.5</v>
      </c>
    </row>
    <row r="489" spans="2:19" ht="36" customHeight="1" x14ac:dyDescent="0.2">
      <c r="B489" s="18"/>
      <c r="C489" s="20"/>
      <c r="D489" s="22"/>
      <c r="E489" s="91" t="s">
        <v>274</v>
      </c>
      <c r="F489" s="91"/>
      <c r="G489" s="91"/>
      <c r="H489" s="91"/>
      <c r="I489" s="91"/>
      <c r="J489" s="91"/>
      <c r="K489" s="91"/>
      <c r="L489" s="91"/>
      <c r="M489" s="23" t="s">
        <v>741</v>
      </c>
      <c r="N489" s="23" t="s">
        <v>9</v>
      </c>
      <c r="O489" s="23" t="s">
        <v>275</v>
      </c>
      <c r="P489" s="23"/>
      <c r="Q489" s="76">
        <f>Q490</f>
        <v>2000</v>
      </c>
      <c r="R489" s="76"/>
      <c r="S489" s="58">
        <f>S490</f>
        <v>2000</v>
      </c>
    </row>
    <row r="490" spans="2:19" ht="47.25" customHeight="1" x14ac:dyDescent="0.2">
      <c r="B490" s="18"/>
      <c r="C490" s="20"/>
      <c r="D490" s="22"/>
      <c r="E490" s="24"/>
      <c r="F490" s="99" t="s">
        <v>350</v>
      </c>
      <c r="G490" s="99"/>
      <c r="H490" s="99"/>
      <c r="I490" s="99"/>
      <c r="J490" s="99"/>
      <c r="K490" s="99"/>
      <c r="L490" s="99"/>
      <c r="M490" s="29" t="s">
        <v>741</v>
      </c>
      <c r="N490" s="29" t="s">
        <v>9</v>
      </c>
      <c r="O490" s="29" t="s">
        <v>351</v>
      </c>
      <c r="P490" s="29"/>
      <c r="Q490" s="95">
        <f>Q491</f>
        <v>2000</v>
      </c>
      <c r="R490" s="95"/>
      <c r="S490" s="61">
        <f>S491</f>
        <v>2000</v>
      </c>
    </row>
    <row r="491" spans="2:19" ht="49.5" customHeight="1" x14ac:dyDescent="0.2">
      <c r="B491" s="18"/>
      <c r="C491" s="20"/>
      <c r="D491" s="22"/>
      <c r="E491" s="24"/>
      <c r="F491" s="25"/>
      <c r="G491" s="100" t="s">
        <v>352</v>
      </c>
      <c r="H491" s="100"/>
      <c r="I491" s="100"/>
      <c r="J491" s="100"/>
      <c r="K491" s="100"/>
      <c r="L491" s="100"/>
      <c r="M491" s="30" t="s">
        <v>741</v>
      </c>
      <c r="N491" s="30" t="s">
        <v>9</v>
      </c>
      <c r="O491" s="30" t="s">
        <v>353</v>
      </c>
      <c r="P491" s="30"/>
      <c r="Q491" s="98">
        <f>Q492</f>
        <v>2000</v>
      </c>
      <c r="R491" s="98"/>
      <c r="S491" s="62">
        <f>S492</f>
        <v>2000</v>
      </c>
    </row>
    <row r="492" spans="2:19" ht="49.5" customHeight="1" x14ac:dyDescent="0.2">
      <c r="B492" s="18"/>
      <c r="C492" s="20"/>
      <c r="D492" s="22"/>
      <c r="E492" s="24"/>
      <c r="F492" s="25"/>
      <c r="G492" s="26"/>
      <c r="H492" s="94" t="s">
        <v>768</v>
      </c>
      <c r="I492" s="94"/>
      <c r="J492" s="94"/>
      <c r="K492" s="94"/>
      <c r="L492" s="94"/>
      <c r="M492" s="27" t="s">
        <v>741</v>
      </c>
      <c r="N492" s="27" t="s">
        <v>9</v>
      </c>
      <c r="O492" s="27" t="s">
        <v>769</v>
      </c>
      <c r="P492" s="27"/>
      <c r="Q492" s="92">
        <f>Q493</f>
        <v>2000</v>
      </c>
      <c r="R492" s="92"/>
      <c r="S492" s="59">
        <f>S493</f>
        <v>2000</v>
      </c>
    </row>
    <row r="493" spans="2:19" ht="19.5" customHeight="1" x14ac:dyDescent="0.2">
      <c r="B493" s="18"/>
      <c r="C493" s="20"/>
      <c r="D493" s="22"/>
      <c r="E493" s="24"/>
      <c r="F493" s="25"/>
      <c r="G493" s="26"/>
      <c r="H493" s="28"/>
      <c r="I493" s="72" t="s">
        <v>766</v>
      </c>
      <c r="J493" s="73"/>
      <c r="K493" s="73"/>
      <c r="L493" s="74"/>
      <c r="M493" s="17" t="s">
        <v>741</v>
      </c>
      <c r="N493" s="17" t="s">
        <v>9</v>
      </c>
      <c r="O493" s="17" t="s">
        <v>769</v>
      </c>
      <c r="P493" s="17" t="s">
        <v>767</v>
      </c>
      <c r="Q493" s="93">
        <v>2000</v>
      </c>
      <c r="R493" s="93"/>
      <c r="S493" s="48">
        <v>2000</v>
      </c>
    </row>
    <row r="494" spans="2:19" ht="34.5" customHeight="1" x14ac:dyDescent="0.2">
      <c r="B494" s="18"/>
      <c r="C494" s="20"/>
      <c r="D494" s="22"/>
      <c r="E494" s="91" t="s">
        <v>377</v>
      </c>
      <c r="F494" s="91"/>
      <c r="G494" s="91"/>
      <c r="H494" s="91"/>
      <c r="I494" s="91"/>
      <c r="J494" s="91"/>
      <c r="K494" s="91"/>
      <c r="L494" s="91"/>
      <c r="M494" s="23" t="s">
        <v>741</v>
      </c>
      <c r="N494" s="23" t="s">
        <v>9</v>
      </c>
      <c r="O494" s="23" t="s">
        <v>378</v>
      </c>
      <c r="P494" s="23"/>
      <c r="Q494" s="76">
        <f>Q495</f>
        <v>1689</v>
      </c>
      <c r="R494" s="76"/>
      <c r="S494" s="58">
        <f>S495</f>
        <v>1760</v>
      </c>
    </row>
    <row r="495" spans="2:19" ht="48.75" customHeight="1" x14ac:dyDescent="0.2">
      <c r="B495" s="18"/>
      <c r="C495" s="20"/>
      <c r="D495" s="22"/>
      <c r="E495" s="24"/>
      <c r="F495" s="99" t="s">
        <v>482</v>
      </c>
      <c r="G495" s="99"/>
      <c r="H495" s="99"/>
      <c r="I495" s="99"/>
      <c r="J495" s="99"/>
      <c r="K495" s="99"/>
      <c r="L495" s="99"/>
      <c r="M495" s="29" t="s">
        <v>741</v>
      </c>
      <c r="N495" s="29" t="s">
        <v>9</v>
      </c>
      <c r="O495" s="29" t="s">
        <v>483</v>
      </c>
      <c r="P495" s="29"/>
      <c r="Q495" s="95">
        <f>Q496</f>
        <v>1689</v>
      </c>
      <c r="R495" s="95"/>
      <c r="S495" s="61">
        <f>S496</f>
        <v>1760</v>
      </c>
    </row>
    <row r="496" spans="2:19" ht="48.75" customHeight="1" x14ac:dyDescent="0.2">
      <c r="B496" s="18"/>
      <c r="C496" s="20"/>
      <c r="D496" s="22"/>
      <c r="E496" s="24"/>
      <c r="F496" s="25"/>
      <c r="G496" s="100" t="s">
        <v>770</v>
      </c>
      <c r="H496" s="100"/>
      <c r="I496" s="100"/>
      <c r="J496" s="100"/>
      <c r="K496" s="100"/>
      <c r="L496" s="100"/>
      <c r="M496" s="30" t="s">
        <v>741</v>
      </c>
      <c r="N496" s="30" t="s">
        <v>9</v>
      </c>
      <c r="O496" s="30" t="s">
        <v>771</v>
      </c>
      <c r="P496" s="30"/>
      <c r="Q496" s="98">
        <f>Q497</f>
        <v>1689</v>
      </c>
      <c r="R496" s="98"/>
      <c r="S496" s="62">
        <f>S497</f>
        <v>1760</v>
      </c>
    </row>
    <row r="497" spans="2:19" ht="63.75" customHeight="1" x14ac:dyDescent="0.2">
      <c r="B497" s="18"/>
      <c r="C497" s="20"/>
      <c r="D497" s="22"/>
      <c r="E497" s="24"/>
      <c r="F497" s="25"/>
      <c r="G497" s="26"/>
      <c r="H497" s="94" t="s">
        <v>6</v>
      </c>
      <c r="I497" s="94"/>
      <c r="J497" s="94"/>
      <c r="K497" s="94"/>
      <c r="L497" s="94"/>
      <c r="M497" s="27" t="s">
        <v>741</v>
      </c>
      <c r="N497" s="27" t="s">
        <v>9</v>
      </c>
      <c r="O497" s="27" t="s">
        <v>7</v>
      </c>
      <c r="P497" s="27"/>
      <c r="Q497" s="92">
        <f>Q498+Q499</f>
        <v>1689</v>
      </c>
      <c r="R497" s="92"/>
      <c r="S497" s="59">
        <f>S498+S499</f>
        <v>1760</v>
      </c>
    </row>
    <row r="498" spans="2:19" ht="66.75" customHeight="1" x14ac:dyDescent="0.2">
      <c r="B498" s="18"/>
      <c r="C498" s="20"/>
      <c r="D498" s="22"/>
      <c r="E498" s="24"/>
      <c r="F498" s="25"/>
      <c r="G498" s="26"/>
      <c r="H498" s="28"/>
      <c r="I498" s="72" t="s">
        <v>458</v>
      </c>
      <c r="J498" s="73"/>
      <c r="K498" s="73"/>
      <c r="L498" s="74"/>
      <c r="M498" s="17" t="s">
        <v>741</v>
      </c>
      <c r="N498" s="17" t="s">
        <v>9</v>
      </c>
      <c r="O498" s="17" t="s">
        <v>7</v>
      </c>
      <c r="P498" s="17" t="s">
        <v>459</v>
      </c>
      <c r="Q498" s="93">
        <v>1623.8</v>
      </c>
      <c r="R498" s="93"/>
      <c r="S498" s="48">
        <v>1692.1</v>
      </c>
    </row>
    <row r="499" spans="2:19" ht="63" customHeight="1" x14ac:dyDescent="0.2">
      <c r="B499" s="18"/>
      <c r="C499" s="20"/>
      <c r="D499" s="22"/>
      <c r="E499" s="24"/>
      <c r="F499" s="25"/>
      <c r="G499" s="26"/>
      <c r="H499" s="28"/>
      <c r="I499" s="72" t="s">
        <v>385</v>
      </c>
      <c r="J499" s="73"/>
      <c r="K499" s="73"/>
      <c r="L499" s="74"/>
      <c r="M499" s="17" t="s">
        <v>741</v>
      </c>
      <c r="N499" s="17" t="s">
        <v>9</v>
      </c>
      <c r="O499" s="17" t="s">
        <v>7</v>
      </c>
      <c r="P499" s="17" t="s">
        <v>386</v>
      </c>
      <c r="Q499" s="93">
        <v>65.2</v>
      </c>
      <c r="R499" s="93"/>
      <c r="S499" s="48">
        <v>67.900000000000006</v>
      </c>
    </row>
    <row r="500" spans="2:19" ht="18" customHeight="1" x14ac:dyDescent="0.2">
      <c r="B500" s="18"/>
      <c r="C500" s="20"/>
      <c r="D500" s="88" t="s">
        <v>652</v>
      </c>
      <c r="E500" s="88"/>
      <c r="F500" s="88"/>
      <c r="G500" s="88"/>
      <c r="H500" s="88"/>
      <c r="I500" s="88"/>
      <c r="J500" s="88"/>
      <c r="K500" s="88"/>
      <c r="L500" s="88"/>
      <c r="M500" s="21" t="s">
        <v>741</v>
      </c>
      <c r="N500" s="21" t="s">
        <v>653</v>
      </c>
      <c r="O500" s="21"/>
      <c r="P500" s="21"/>
      <c r="Q500" s="90">
        <f>Q501</f>
        <v>47649.799999999996</v>
      </c>
      <c r="R500" s="90"/>
      <c r="S500" s="57">
        <f>S501</f>
        <v>47802.600000000006</v>
      </c>
    </row>
    <row r="501" spans="2:19" ht="33" customHeight="1" x14ac:dyDescent="0.2">
      <c r="B501" s="18"/>
      <c r="C501" s="20"/>
      <c r="D501" s="22"/>
      <c r="E501" s="91" t="s">
        <v>264</v>
      </c>
      <c r="F501" s="91"/>
      <c r="G501" s="91"/>
      <c r="H501" s="91"/>
      <c r="I501" s="91"/>
      <c r="J501" s="91"/>
      <c r="K501" s="91"/>
      <c r="L501" s="91"/>
      <c r="M501" s="23" t="s">
        <v>741</v>
      </c>
      <c r="N501" s="23" t="s">
        <v>653</v>
      </c>
      <c r="O501" s="23" t="s">
        <v>265</v>
      </c>
      <c r="P501" s="23"/>
      <c r="Q501" s="76">
        <f>Q502</f>
        <v>47649.799999999996</v>
      </c>
      <c r="R501" s="76"/>
      <c r="S501" s="58">
        <f>S502</f>
        <v>47802.600000000006</v>
      </c>
    </row>
    <row r="502" spans="2:19" ht="32.25" customHeight="1" x14ac:dyDescent="0.2">
      <c r="B502" s="18"/>
      <c r="C502" s="20"/>
      <c r="D502" s="22"/>
      <c r="E502" s="24"/>
      <c r="F502" s="99" t="s">
        <v>42</v>
      </c>
      <c r="G502" s="99"/>
      <c r="H502" s="99"/>
      <c r="I502" s="99"/>
      <c r="J502" s="99"/>
      <c r="K502" s="99"/>
      <c r="L502" s="99"/>
      <c r="M502" s="29" t="s">
        <v>741</v>
      </c>
      <c r="N502" s="29" t="s">
        <v>653</v>
      </c>
      <c r="O502" s="29" t="s">
        <v>43</v>
      </c>
      <c r="P502" s="29"/>
      <c r="Q502" s="95">
        <f>Q503</f>
        <v>47649.799999999996</v>
      </c>
      <c r="R502" s="95"/>
      <c r="S502" s="61">
        <f>S503</f>
        <v>47802.600000000006</v>
      </c>
    </row>
    <row r="503" spans="2:19" ht="50.25" customHeight="1" x14ac:dyDescent="0.2">
      <c r="B503" s="18"/>
      <c r="C503" s="20"/>
      <c r="D503" s="22"/>
      <c r="E503" s="24"/>
      <c r="F503" s="25"/>
      <c r="G503" s="100" t="s">
        <v>44</v>
      </c>
      <c r="H503" s="100"/>
      <c r="I503" s="100"/>
      <c r="J503" s="100"/>
      <c r="K503" s="100"/>
      <c r="L503" s="100"/>
      <c r="M503" s="30" t="s">
        <v>741</v>
      </c>
      <c r="N503" s="30" t="s">
        <v>653</v>
      </c>
      <c r="O503" s="30" t="s">
        <v>45</v>
      </c>
      <c r="P503" s="30"/>
      <c r="Q503" s="98">
        <f>Q504+Q507</f>
        <v>47649.799999999996</v>
      </c>
      <c r="R503" s="98"/>
      <c r="S503" s="62">
        <f>S504+S507</f>
        <v>47802.600000000006</v>
      </c>
    </row>
    <row r="504" spans="2:19" ht="33" customHeight="1" x14ac:dyDescent="0.2">
      <c r="B504" s="18"/>
      <c r="C504" s="20"/>
      <c r="D504" s="22"/>
      <c r="E504" s="24"/>
      <c r="F504" s="25"/>
      <c r="G504" s="26"/>
      <c r="H504" s="94" t="s">
        <v>46</v>
      </c>
      <c r="I504" s="94"/>
      <c r="J504" s="94"/>
      <c r="K504" s="94"/>
      <c r="L504" s="94"/>
      <c r="M504" s="27" t="s">
        <v>741</v>
      </c>
      <c r="N504" s="27" t="s">
        <v>653</v>
      </c>
      <c r="O504" s="27" t="s">
        <v>47</v>
      </c>
      <c r="P504" s="27"/>
      <c r="Q504" s="92">
        <f>Q505+Q506</f>
        <v>12151.1</v>
      </c>
      <c r="R504" s="92"/>
      <c r="S504" s="59">
        <f>S505+S506</f>
        <v>12208.3</v>
      </c>
    </row>
    <row r="505" spans="2:19" ht="62.25" customHeight="1" x14ac:dyDescent="0.2">
      <c r="B505" s="18"/>
      <c r="C505" s="20"/>
      <c r="D505" s="22"/>
      <c r="E505" s="24"/>
      <c r="F505" s="25"/>
      <c r="G505" s="26"/>
      <c r="H505" s="28"/>
      <c r="I505" s="72" t="s">
        <v>458</v>
      </c>
      <c r="J505" s="73"/>
      <c r="K505" s="73"/>
      <c r="L505" s="74"/>
      <c r="M505" s="17" t="s">
        <v>741</v>
      </c>
      <c r="N505" s="17" t="s">
        <v>653</v>
      </c>
      <c r="O505" s="17" t="s">
        <v>47</v>
      </c>
      <c r="P505" s="17" t="s">
        <v>459</v>
      </c>
      <c r="Q505" s="93">
        <v>12126.1</v>
      </c>
      <c r="R505" s="93"/>
      <c r="S505" s="48">
        <v>12183.3</v>
      </c>
    </row>
    <row r="506" spans="2:19" ht="21" customHeight="1" x14ac:dyDescent="0.2">
      <c r="B506" s="18"/>
      <c r="C506" s="20"/>
      <c r="D506" s="22"/>
      <c r="E506" s="24"/>
      <c r="F506" s="25"/>
      <c r="G506" s="26"/>
      <c r="H506" s="28"/>
      <c r="I506" s="72" t="s">
        <v>766</v>
      </c>
      <c r="J506" s="73"/>
      <c r="K506" s="73"/>
      <c r="L506" s="74"/>
      <c r="M506" s="17" t="s">
        <v>741</v>
      </c>
      <c r="N506" s="17" t="s">
        <v>653</v>
      </c>
      <c r="O506" s="17" t="s">
        <v>47</v>
      </c>
      <c r="P506" s="17" t="s">
        <v>767</v>
      </c>
      <c r="Q506" s="93">
        <v>25</v>
      </c>
      <c r="R506" s="93"/>
      <c r="S506" s="48">
        <v>25</v>
      </c>
    </row>
    <row r="507" spans="2:19" ht="39" customHeight="1" x14ac:dyDescent="0.2">
      <c r="B507" s="18"/>
      <c r="C507" s="20"/>
      <c r="D507" s="22"/>
      <c r="E507" s="24"/>
      <c r="F507" s="25"/>
      <c r="G507" s="26"/>
      <c r="H507" s="94" t="s">
        <v>48</v>
      </c>
      <c r="I507" s="94"/>
      <c r="J507" s="94"/>
      <c r="K507" s="94"/>
      <c r="L507" s="94"/>
      <c r="M507" s="27" t="s">
        <v>741</v>
      </c>
      <c r="N507" s="27" t="s">
        <v>653</v>
      </c>
      <c r="O507" s="27" t="s">
        <v>49</v>
      </c>
      <c r="P507" s="27"/>
      <c r="Q507" s="92">
        <f>Q508+Q509</f>
        <v>35498.699999999997</v>
      </c>
      <c r="R507" s="92"/>
      <c r="S507" s="59">
        <f>S508+S509</f>
        <v>35594.300000000003</v>
      </c>
    </row>
    <row r="508" spans="2:19" ht="63.75" customHeight="1" x14ac:dyDescent="0.2">
      <c r="B508" s="18"/>
      <c r="C508" s="20"/>
      <c r="D508" s="22"/>
      <c r="E508" s="24"/>
      <c r="F508" s="25"/>
      <c r="G508" s="26"/>
      <c r="H508" s="28"/>
      <c r="I508" s="72" t="s">
        <v>458</v>
      </c>
      <c r="J508" s="73"/>
      <c r="K508" s="73"/>
      <c r="L508" s="74"/>
      <c r="M508" s="17" t="s">
        <v>741</v>
      </c>
      <c r="N508" s="17" t="s">
        <v>653</v>
      </c>
      <c r="O508" s="17" t="s">
        <v>49</v>
      </c>
      <c r="P508" s="17" t="s">
        <v>459</v>
      </c>
      <c r="Q508" s="93">
        <v>35473.699999999997</v>
      </c>
      <c r="R508" s="93"/>
      <c r="S508" s="48">
        <v>35569.300000000003</v>
      </c>
    </row>
    <row r="509" spans="2:19" ht="18.75" customHeight="1" x14ac:dyDescent="0.2">
      <c r="B509" s="18"/>
      <c r="C509" s="20"/>
      <c r="D509" s="22"/>
      <c r="E509" s="24"/>
      <c r="F509" s="25"/>
      <c r="G509" s="26"/>
      <c r="H509" s="28"/>
      <c r="I509" s="72" t="s">
        <v>766</v>
      </c>
      <c r="J509" s="73"/>
      <c r="K509" s="73"/>
      <c r="L509" s="74"/>
      <c r="M509" s="17" t="s">
        <v>741</v>
      </c>
      <c r="N509" s="17" t="s">
        <v>653</v>
      </c>
      <c r="O509" s="17" t="s">
        <v>49</v>
      </c>
      <c r="P509" s="17" t="s">
        <v>767</v>
      </c>
      <c r="Q509" s="93">
        <v>25</v>
      </c>
      <c r="R509" s="93"/>
      <c r="S509" s="48">
        <v>25</v>
      </c>
    </row>
    <row r="510" spans="2:19" ht="21.75" customHeight="1" x14ac:dyDescent="0.2">
      <c r="B510" s="18"/>
      <c r="C510" s="20"/>
      <c r="D510" s="88" t="s">
        <v>50</v>
      </c>
      <c r="E510" s="88"/>
      <c r="F510" s="88"/>
      <c r="G510" s="88"/>
      <c r="H510" s="88"/>
      <c r="I510" s="88"/>
      <c r="J510" s="88"/>
      <c r="K510" s="88"/>
      <c r="L510" s="88"/>
      <c r="M510" s="21" t="s">
        <v>741</v>
      </c>
      <c r="N510" s="21" t="s">
        <v>51</v>
      </c>
      <c r="O510" s="21"/>
      <c r="P510" s="21"/>
      <c r="Q510" s="90">
        <f>Q511</f>
        <v>1484</v>
      </c>
      <c r="R510" s="90"/>
      <c r="S510" s="57">
        <f>S511</f>
        <v>267</v>
      </c>
    </row>
    <row r="511" spans="2:19" ht="35.25" customHeight="1" x14ac:dyDescent="0.2">
      <c r="B511" s="18"/>
      <c r="C511" s="20"/>
      <c r="D511" s="22"/>
      <c r="E511" s="91" t="s">
        <v>264</v>
      </c>
      <c r="F511" s="91"/>
      <c r="G511" s="91"/>
      <c r="H511" s="91"/>
      <c r="I511" s="91"/>
      <c r="J511" s="91"/>
      <c r="K511" s="91"/>
      <c r="L511" s="91"/>
      <c r="M511" s="23" t="s">
        <v>741</v>
      </c>
      <c r="N511" s="23" t="s">
        <v>51</v>
      </c>
      <c r="O511" s="23" t="s">
        <v>265</v>
      </c>
      <c r="P511" s="23"/>
      <c r="Q511" s="76">
        <f>Q512</f>
        <v>1484</v>
      </c>
      <c r="R511" s="76"/>
      <c r="S511" s="58">
        <f>S512</f>
        <v>267</v>
      </c>
    </row>
    <row r="512" spans="2:19" ht="40.5" customHeight="1" x14ac:dyDescent="0.2">
      <c r="B512" s="18"/>
      <c r="C512" s="20"/>
      <c r="D512" s="22"/>
      <c r="E512" s="24"/>
      <c r="F512" s="99" t="s">
        <v>42</v>
      </c>
      <c r="G512" s="99"/>
      <c r="H512" s="99"/>
      <c r="I512" s="99"/>
      <c r="J512" s="99"/>
      <c r="K512" s="99"/>
      <c r="L512" s="99"/>
      <c r="M512" s="29" t="s">
        <v>741</v>
      </c>
      <c r="N512" s="29" t="s">
        <v>51</v>
      </c>
      <c r="O512" s="29" t="s">
        <v>43</v>
      </c>
      <c r="P512" s="29"/>
      <c r="Q512" s="95">
        <f>Q513</f>
        <v>1484</v>
      </c>
      <c r="R512" s="95"/>
      <c r="S512" s="61">
        <f>S513</f>
        <v>267</v>
      </c>
    </row>
    <row r="513" spans="2:19" ht="50.25" customHeight="1" x14ac:dyDescent="0.2">
      <c r="B513" s="18"/>
      <c r="C513" s="20"/>
      <c r="D513" s="22"/>
      <c r="E513" s="24"/>
      <c r="F513" s="25"/>
      <c r="G513" s="100" t="s">
        <v>231</v>
      </c>
      <c r="H513" s="100"/>
      <c r="I513" s="100"/>
      <c r="J513" s="100"/>
      <c r="K513" s="100"/>
      <c r="L513" s="100"/>
      <c r="M513" s="30" t="s">
        <v>741</v>
      </c>
      <c r="N513" s="30" t="s">
        <v>51</v>
      </c>
      <c r="O513" s="30" t="s">
        <v>52</v>
      </c>
      <c r="P513" s="30"/>
      <c r="Q513" s="98">
        <f>Q514</f>
        <v>1484</v>
      </c>
      <c r="R513" s="98"/>
      <c r="S513" s="62">
        <f>S514</f>
        <v>267</v>
      </c>
    </row>
    <row r="514" spans="2:19" ht="114" customHeight="1" x14ac:dyDescent="0.2">
      <c r="B514" s="18"/>
      <c r="C514" s="20"/>
      <c r="D514" s="22"/>
      <c r="E514" s="24"/>
      <c r="F514" s="25"/>
      <c r="G514" s="26"/>
      <c r="H514" s="94" t="s">
        <v>53</v>
      </c>
      <c r="I514" s="94"/>
      <c r="J514" s="94"/>
      <c r="K514" s="94"/>
      <c r="L514" s="94"/>
      <c r="M514" s="27" t="s">
        <v>741</v>
      </c>
      <c r="N514" s="27" t="s">
        <v>51</v>
      </c>
      <c r="O514" s="27" t="s">
        <v>54</v>
      </c>
      <c r="P514" s="27"/>
      <c r="Q514" s="92">
        <f>Q515</f>
        <v>1484</v>
      </c>
      <c r="R514" s="92"/>
      <c r="S514" s="59">
        <f>S515</f>
        <v>267</v>
      </c>
    </row>
    <row r="515" spans="2:19" ht="35.25" customHeight="1" x14ac:dyDescent="0.2">
      <c r="B515" s="18"/>
      <c r="C515" s="20"/>
      <c r="D515" s="22"/>
      <c r="E515" s="24"/>
      <c r="F515" s="25"/>
      <c r="G515" s="26"/>
      <c r="H515" s="28"/>
      <c r="I515" s="72" t="s">
        <v>689</v>
      </c>
      <c r="J515" s="73"/>
      <c r="K515" s="73"/>
      <c r="L515" s="74"/>
      <c r="M515" s="17" t="s">
        <v>741</v>
      </c>
      <c r="N515" s="17" t="s">
        <v>51</v>
      </c>
      <c r="O515" s="17" t="s">
        <v>54</v>
      </c>
      <c r="P515" s="17" t="s">
        <v>690</v>
      </c>
      <c r="Q515" s="93">
        <v>1484</v>
      </c>
      <c r="R515" s="93"/>
      <c r="S515" s="48">
        <v>267</v>
      </c>
    </row>
    <row r="516" spans="2:19" ht="21.75" customHeight="1" x14ac:dyDescent="0.2">
      <c r="B516" s="18"/>
      <c r="C516" s="20"/>
      <c r="D516" s="88" t="s">
        <v>55</v>
      </c>
      <c r="E516" s="88"/>
      <c r="F516" s="88"/>
      <c r="G516" s="88"/>
      <c r="H516" s="88"/>
      <c r="I516" s="88"/>
      <c r="J516" s="88"/>
      <c r="K516" s="88"/>
      <c r="L516" s="88"/>
      <c r="M516" s="21" t="s">
        <v>741</v>
      </c>
      <c r="N516" s="21" t="s">
        <v>56</v>
      </c>
      <c r="O516" s="21"/>
      <c r="P516" s="21"/>
      <c r="Q516" s="90">
        <f>Q517</f>
        <v>11000</v>
      </c>
      <c r="R516" s="90"/>
      <c r="S516" s="57">
        <f>S517</f>
        <v>11000</v>
      </c>
    </row>
    <row r="517" spans="2:19" ht="34.5" customHeight="1" x14ac:dyDescent="0.2">
      <c r="B517" s="18"/>
      <c r="C517" s="20"/>
      <c r="D517" s="22"/>
      <c r="E517" s="91" t="s">
        <v>274</v>
      </c>
      <c r="F517" s="91"/>
      <c r="G517" s="91"/>
      <c r="H517" s="91"/>
      <c r="I517" s="91"/>
      <c r="J517" s="91"/>
      <c r="K517" s="91"/>
      <c r="L517" s="91"/>
      <c r="M517" s="23" t="s">
        <v>741</v>
      </c>
      <c r="N517" s="23" t="s">
        <v>56</v>
      </c>
      <c r="O517" s="23" t="s">
        <v>275</v>
      </c>
      <c r="P517" s="23"/>
      <c r="Q517" s="76">
        <f>Q518</f>
        <v>11000</v>
      </c>
      <c r="R517" s="76"/>
      <c r="S517" s="58">
        <f>S518</f>
        <v>11000</v>
      </c>
    </row>
    <row r="518" spans="2:19" ht="32.25" customHeight="1" x14ac:dyDescent="0.2">
      <c r="B518" s="18"/>
      <c r="C518" s="20"/>
      <c r="D518" s="22"/>
      <c r="E518" s="24"/>
      <c r="F518" s="99" t="s">
        <v>57</v>
      </c>
      <c r="G518" s="99"/>
      <c r="H518" s="99"/>
      <c r="I518" s="99"/>
      <c r="J518" s="99"/>
      <c r="K518" s="99"/>
      <c r="L518" s="99"/>
      <c r="M518" s="29" t="s">
        <v>741</v>
      </c>
      <c r="N518" s="29" t="s">
        <v>56</v>
      </c>
      <c r="O518" s="29" t="s">
        <v>58</v>
      </c>
      <c r="P518" s="29"/>
      <c r="Q518" s="95">
        <f>Q519</f>
        <v>11000</v>
      </c>
      <c r="R518" s="95"/>
      <c r="S518" s="61">
        <f>S519</f>
        <v>11000</v>
      </c>
    </row>
    <row r="519" spans="2:19" ht="32.25" customHeight="1" x14ac:dyDescent="0.2">
      <c r="B519" s="18"/>
      <c r="C519" s="20"/>
      <c r="D519" s="22"/>
      <c r="E519" s="24"/>
      <c r="F519" s="25"/>
      <c r="G519" s="100" t="s">
        <v>59</v>
      </c>
      <c r="H519" s="100"/>
      <c r="I519" s="100"/>
      <c r="J519" s="100"/>
      <c r="K519" s="100"/>
      <c r="L519" s="100"/>
      <c r="M519" s="30" t="s">
        <v>741</v>
      </c>
      <c r="N519" s="30" t="s">
        <v>56</v>
      </c>
      <c r="O519" s="30" t="s">
        <v>60</v>
      </c>
      <c r="P519" s="30"/>
      <c r="Q519" s="98">
        <f>Q520</f>
        <v>11000</v>
      </c>
      <c r="R519" s="98"/>
      <c r="S519" s="62">
        <f>S520</f>
        <v>11000</v>
      </c>
    </row>
    <row r="520" spans="2:19" ht="39" customHeight="1" x14ac:dyDescent="0.2">
      <c r="B520" s="18"/>
      <c r="C520" s="20"/>
      <c r="D520" s="22"/>
      <c r="E520" s="24"/>
      <c r="F520" s="25"/>
      <c r="G520" s="26"/>
      <c r="H520" s="94" t="s">
        <v>61</v>
      </c>
      <c r="I520" s="94"/>
      <c r="J520" s="94"/>
      <c r="K520" s="94"/>
      <c r="L520" s="94"/>
      <c r="M520" s="27" t="s">
        <v>741</v>
      </c>
      <c r="N520" s="27" t="s">
        <v>56</v>
      </c>
      <c r="O520" s="27" t="s">
        <v>62</v>
      </c>
      <c r="P520" s="27"/>
      <c r="Q520" s="92">
        <f>Q521+Q522</f>
        <v>11000</v>
      </c>
      <c r="R520" s="92"/>
      <c r="S520" s="59">
        <f>S521+S522</f>
        <v>11000</v>
      </c>
    </row>
    <row r="521" spans="2:19" ht="18" customHeight="1" x14ac:dyDescent="0.2">
      <c r="B521" s="18"/>
      <c r="C521" s="20"/>
      <c r="D521" s="22"/>
      <c r="E521" s="24"/>
      <c r="F521" s="25"/>
      <c r="G521" s="26"/>
      <c r="H521" s="28"/>
      <c r="I521" s="72" t="s">
        <v>261</v>
      </c>
      <c r="J521" s="73"/>
      <c r="K521" s="73"/>
      <c r="L521" s="74"/>
      <c r="M521" s="17" t="s">
        <v>741</v>
      </c>
      <c r="N521" s="17" t="s">
        <v>56</v>
      </c>
      <c r="O521" s="17" t="s">
        <v>62</v>
      </c>
      <c r="P521" s="17" t="s">
        <v>273</v>
      </c>
      <c r="Q521" s="93">
        <v>200</v>
      </c>
      <c r="R521" s="93"/>
      <c r="S521" s="48">
        <v>200</v>
      </c>
    </row>
    <row r="522" spans="2:19" ht="19.5" customHeight="1" x14ac:dyDescent="0.2">
      <c r="B522" s="18"/>
      <c r="C522" s="20"/>
      <c r="D522" s="22"/>
      <c r="E522" s="24"/>
      <c r="F522" s="25"/>
      <c r="G522" s="26"/>
      <c r="H522" s="28"/>
      <c r="I522" s="72" t="s">
        <v>766</v>
      </c>
      <c r="J522" s="73"/>
      <c r="K522" s="73"/>
      <c r="L522" s="74"/>
      <c r="M522" s="17" t="s">
        <v>741</v>
      </c>
      <c r="N522" s="17" t="s">
        <v>56</v>
      </c>
      <c r="O522" s="17" t="s">
        <v>62</v>
      </c>
      <c r="P522" s="17" t="s">
        <v>767</v>
      </c>
      <c r="Q522" s="93">
        <v>10800</v>
      </c>
      <c r="R522" s="93"/>
      <c r="S522" s="60">
        <v>10800</v>
      </c>
    </row>
    <row r="523" spans="2:19" ht="21.75" customHeight="1" x14ac:dyDescent="0.2">
      <c r="B523" s="18"/>
      <c r="C523" s="20"/>
      <c r="D523" s="88" t="s">
        <v>656</v>
      </c>
      <c r="E523" s="88"/>
      <c r="F523" s="88"/>
      <c r="G523" s="88"/>
      <c r="H523" s="88"/>
      <c r="I523" s="88"/>
      <c r="J523" s="88"/>
      <c r="K523" s="88"/>
      <c r="L523" s="88"/>
      <c r="M523" s="21" t="s">
        <v>741</v>
      </c>
      <c r="N523" s="21" t="s">
        <v>657</v>
      </c>
      <c r="O523" s="21"/>
      <c r="P523" s="21"/>
      <c r="Q523" s="90">
        <f>Q524+Q529+Q578+Q583+Q591</f>
        <v>127714.9</v>
      </c>
      <c r="R523" s="90"/>
      <c r="S523" s="57">
        <f>S524+S529+S578+S583+S591</f>
        <v>128498.9</v>
      </c>
    </row>
    <row r="524" spans="2:19" ht="37.5" customHeight="1" x14ac:dyDescent="0.2">
      <c r="B524" s="18"/>
      <c r="C524" s="20"/>
      <c r="D524" s="22"/>
      <c r="E524" s="91" t="s">
        <v>662</v>
      </c>
      <c r="F524" s="91"/>
      <c r="G524" s="91"/>
      <c r="H524" s="91"/>
      <c r="I524" s="91"/>
      <c r="J524" s="91"/>
      <c r="K524" s="91"/>
      <c r="L524" s="91"/>
      <c r="M524" s="23" t="s">
        <v>741</v>
      </c>
      <c r="N524" s="23" t="s">
        <v>657</v>
      </c>
      <c r="O524" s="23" t="s">
        <v>663</v>
      </c>
      <c r="P524" s="23"/>
      <c r="Q524" s="76">
        <f>Q525</f>
        <v>100</v>
      </c>
      <c r="R524" s="76"/>
      <c r="S524" s="58">
        <f>S525</f>
        <v>100</v>
      </c>
    </row>
    <row r="525" spans="2:19" ht="49.5" customHeight="1" x14ac:dyDescent="0.2">
      <c r="B525" s="18"/>
      <c r="C525" s="20"/>
      <c r="D525" s="22"/>
      <c r="E525" s="24"/>
      <c r="F525" s="99" t="s">
        <v>664</v>
      </c>
      <c r="G525" s="99"/>
      <c r="H525" s="99"/>
      <c r="I525" s="99"/>
      <c r="J525" s="99"/>
      <c r="K525" s="99"/>
      <c r="L525" s="99"/>
      <c r="M525" s="29" t="s">
        <v>741</v>
      </c>
      <c r="N525" s="29" t="s">
        <v>657</v>
      </c>
      <c r="O525" s="29" t="s">
        <v>665</v>
      </c>
      <c r="P525" s="29"/>
      <c r="Q525" s="95">
        <f>Q526</f>
        <v>100</v>
      </c>
      <c r="R525" s="95"/>
      <c r="S525" s="61">
        <f>S526</f>
        <v>100</v>
      </c>
    </row>
    <row r="526" spans="2:19" ht="47.25" customHeight="1" x14ac:dyDescent="0.2">
      <c r="B526" s="18"/>
      <c r="C526" s="20"/>
      <c r="D526" s="22"/>
      <c r="E526" s="24"/>
      <c r="F526" s="25"/>
      <c r="G526" s="100" t="s">
        <v>230</v>
      </c>
      <c r="H526" s="100"/>
      <c r="I526" s="100"/>
      <c r="J526" s="100"/>
      <c r="K526" s="100"/>
      <c r="L526" s="100"/>
      <c r="M526" s="30" t="s">
        <v>741</v>
      </c>
      <c r="N526" s="30" t="s">
        <v>657</v>
      </c>
      <c r="O526" s="30" t="s">
        <v>666</v>
      </c>
      <c r="P526" s="30"/>
      <c r="Q526" s="98">
        <f>Q527</f>
        <v>100</v>
      </c>
      <c r="R526" s="98"/>
      <c r="S526" s="62">
        <f>S527</f>
        <v>100</v>
      </c>
    </row>
    <row r="527" spans="2:19" ht="18" customHeight="1" x14ac:dyDescent="0.2">
      <c r="B527" s="18"/>
      <c r="C527" s="20"/>
      <c r="D527" s="22"/>
      <c r="E527" s="24"/>
      <c r="F527" s="25"/>
      <c r="G527" s="26"/>
      <c r="H527" s="94" t="s">
        <v>63</v>
      </c>
      <c r="I527" s="94"/>
      <c r="J527" s="94"/>
      <c r="K527" s="94"/>
      <c r="L527" s="94"/>
      <c r="M527" s="27" t="s">
        <v>741</v>
      </c>
      <c r="N527" s="27" t="s">
        <v>657</v>
      </c>
      <c r="O527" s="27" t="s">
        <v>64</v>
      </c>
      <c r="P527" s="27"/>
      <c r="Q527" s="92">
        <f>Q528</f>
        <v>100</v>
      </c>
      <c r="R527" s="92"/>
      <c r="S527" s="59">
        <f>S528</f>
        <v>100</v>
      </c>
    </row>
    <row r="528" spans="2:19" ht="21" customHeight="1" x14ac:dyDescent="0.2">
      <c r="B528" s="18"/>
      <c r="C528" s="20"/>
      <c r="D528" s="22"/>
      <c r="E528" s="24"/>
      <c r="F528" s="25"/>
      <c r="G528" s="26"/>
      <c r="H528" s="28"/>
      <c r="I528" s="72" t="s">
        <v>261</v>
      </c>
      <c r="J528" s="73"/>
      <c r="K528" s="73"/>
      <c r="L528" s="74"/>
      <c r="M528" s="17" t="s">
        <v>741</v>
      </c>
      <c r="N528" s="17" t="s">
        <v>657</v>
      </c>
      <c r="O528" s="17" t="s">
        <v>64</v>
      </c>
      <c r="P528" s="17" t="s">
        <v>273</v>
      </c>
      <c r="Q528" s="93">
        <v>100</v>
      </c>
      <c r="R528" s="93"/>
      <c r="S528" s="48">
        <v>100</v>
      </c>
    </row>
    <row r="529" spans="2:19" ht="34.5" customHeight="1" x14ac:dyDescent="0.2">
      <c r="B529" s="18"/>
      <c r="C529" s="20"/>
      <c r="D529" s="22"/>
      <c r="E529" s="91" t="s">
        <v>264</v>
      </c>
      <c r="F529" s="91"/>
      <c r="G529" s="91"/>
      <c r="H529" s="91"/>
      <c r="I529" s="91"/>
      <c r="J529" s="91"/>
      <c r="K529" s="91"/>
      <c r="L529" s="91"/>
      <c r="M529" s="23" t="s">
        <v>741</v>
      </c>
      <c r="N529" s="23" t="s">
        <v>657</v>
      </c>
      <c r="O529" s="23" t="s">
        <v>265</v>
      </c>
      <c r="P529" s="23"/>
      <c r="Q529" s="76">
        <f>Q530+Q535+Q539+Q543</f>
        <v>126607.4</v>
      </c>
      <c r="R529" s="76"/>
      <c r="S529" s="58">
        <f>S530+S535+S539+S543</f>
        <v>127391.4</v>
      </c>
    </row>
    <row r="530" spans="2:19" ht="28.5" customHeight="1" x14ac:dyDescent="0.2">
      <c r="B530" s="18"/>
      <c r="C530" s="20"/>
      <c r="D530" s="22"/>
      <c r="E530" s="24"/>
      <c r="F530" s="99" t="s">
        <v>744</v>
      </c>
      <c r="G530" s="99"/>
      <c r="H530" s="99"/>
      <c r="I530" s="99"/>
      <c r="J530" s="99"/>
      <c r="K530" s="99"/>
      <c r="L530" s="99"/>
      <c r="M530" s="29" t="s">
        <v>741</v>
      </c>
      <c r="N530" s="29" t="s">
        <v>657</v>
      </c>
      <c r="O530" s="29" t="s">
        <v>745</v>
      </c>
      <c r="P530" s="29"/>
      <c r="Q530" s="95">
        <f>Q531</f>
        <v>1775</v>
      </c>
      <c r="R530" s="95"/>
      <c r="S530" s="61">
        <f>S531</f>
        <v>1775</v>
      </c>
    </row>
    <row r="531" spans="2:19" ht="38.25" customHeight="1" x14ac:dyDescent="0.2">
      <c r="B531" s="18"/>
      <c r="C531" s="20"/>
      <c r="D531" s="22"/>
      <c r="E531" s="24"/>
      <c r="F531" s="25"/>
      <c r="G531" s="100" t="s">
        <v>746</v>
      </c>
      <c r="H531" s="100"/>
      <c r="I531" s="100"/>
      <c r="J531" s="100"/>
      <c r="K531" s="100"/>
      <c r="L531" s="100"/>
      <c r="M531" s="30" t="s">
        <v>741</v>
      </c>
      <c r="N531" s="30" t="s">
        <v>657</v>
      </c>
      <c r="O531" s="30" t="s">
        <v>747</v>
      </c>
      <c r="P531" s="30"/>
      <c r="Q531" s="98">
        <f>Q532</f>
        <v>1775</v>
      </c>
      <c r="R531" s="98"/>
      <c r="S531" s="50">
        <f>S532</f>
        <v>1775</v>
      </c>
    </row>
    <row r="532" spans="2:19" ht="66" customHeight="1" x14ac:dyDescent="0.2">
      <c r="B532" s="18"/>
      <c r="C532" s="20"/>
      <c r="D532" s="22"/>
      <c r="E532" s="24"/>
      <c r="F532" s="25"/>
      <c r="G532" s="26"/>
      <c r="H532" s="94" t="s">
        <v>65</v>
      </c>
      <c r="I532" s="94"/>
      <c r="J532" s="94"/>
      <c r="K532" s="94"/>
      <c r="L532" s="94"/>
      <c r="M532" s="27" t="s">
        <v>741</v>
      </c>
      <c r="N532" s="27" t="s">
        <v>657</v>
      </c>
      <c r="O532" s="27" t="s">
        <v>66</v>
      </c>
      <c r="P532" s="27"/>
      <c r="Q532" s="92">
        <f>Q533+Q534</f>
        <v>1775</v>
      </c>
      <c r="R532" s="92"/>
      <c r="S532" s="59">
        <f>S533+S534</f>
        <v>1775</v>
      </c>
    </row>
    <row r="533" spans="2:19" ht="21.75" customHeight="1" x14ac:dyDescent="0.2">
      <c r="B533" s="18"/>
      <c r="C533" s="20"/>
      <c r="D533" s="22"/>
      <c r="E533" s="24"/>
      <c r="F533" s="25"/>
      <c r="G533" s="26"/>
      <c r="H533" s="28"/>
      <c r="I533" s="72" t="s">
        <v>370</v>
      </c>
      <c r="J533" s="73"/>
      <c r="K533" s="73"/>
      <c r="L533" s="74"/>
      <c r="M533" s="17" t="s">
        <v>741</v>
      </c>
      <c r="N533" s="17" t="s">
        <v>657</v>
      </c>
      <c r="O533" s="17" t="s">
        <v>66</v>
      </c>
      <c r="P533" s="17" t="s">
        <v>371</v>
      </c>
      <c r="Q533" s="93">
        <v>1363.3</v>
      </c>
      <c r="R533" s="93"/>
      <c r="S533" s="48">
        <v>1363.3</v>
      </c>
    </row>
    <row r="534" spans="2:19" ht="51" customHeight="1" x14ac:dyDescent="0.2">
      <c r="B534" s="18"/>
      <c r="C534" s="20"/>
      <c r="D534" s="22"/>
      <c r="E534" s="24"/>
      <c r="F534" s="25"/>
      <c r="G534" s="26"/>
      <c r="H534" s="28"/>
      <c r="I534" s="72" t="s">
        <v>372</v>
      </c>
      <c r="J534" s="73"/>
      <c r="K534" s="73"/>
      <c r="L534" s="74"/>
      <c r="M534" s="17" t="s">
        <v>741</v>
      </c>
      <c r="N534" s="17" t="s">
        <v>657</v>
      </c>
      <c r="O534" s="17" t="s">
        <v>66</v>
      </c>
      <c r="P534" s="17" t="s">
        <v>373</v>
      </c>
      <c r="Q534" s="93">
        <v>411.7</v>
      </c>
      <c r="R534" s="93"/>
      <c r="S534" s="60">
        <v>411.7</v>
      </c>
    </row>
    <row r="535" spans="2:19" ht="18" customHeight="1" x14ac:dyDescent="0.2">
      <c r="B535" s="18"/>
      <c r="C535" s="20"/>
      <c r="D535" s="22"/>
      <c r="E535" s="24"/>
      <c r="F535" s="99" t="s">
        <v>266</v>
      </c>
      <c r="G535" s="99"/>
      <c r="H535" s="99"/>
      <c r="I535" s="99"/>
      <c r="J535" s="99"/>
      <c r="K535" s="99"/>
      <c r="L535" s="99"/>
      <c r="M535" s="29" t="s">
        <v>741</v>
      </c>
      <c r="N535" s="29" t="s">
        <v>657</v>
      </c>
      <c r="O535" s="29" t="s">
        <v>267</v>
      </c>
      <c r="P535" s="29"/>
      <c r="Q535" s="95">
        <f>Q536</f>
        <v>3000</v>
      </c>
      <c r="R535" s="95"/>
      <c r="S535" s="61">
        <f>S536</f>
        <v>3000</v>
      </c>
    </row>
    <row r="536" spans="2:19" ht="64.5" customHeight="1" x14ac:dyDescent="0.2">
      <c r="B536" s="18"/>
      <c r="C536" s="20"/>
      <c r="D536" s="22"/>
      <c r="E536" s="24"/>
      <c r="F536" s="25"/>
      <c r="G536" s="100" t="s">
        <v>67</v>
      </c>
      <c r="H536" s="100"/>
      <c r="I536" s="100"/>
      <c r="J536" s="100"/>
      <c r="K536" s="100"/>
      <c r="L536" s="100"/>
      <c r="M536" s="30" t="s">
        <v>741</v>
      </c>
      <c r="N536" s="30" t="s">
        <v>657</v>
      </c>
      <c r="O536" s="30" t="s">
        <v>68</v>
      </c>
      <c r="P536" s="30"/>
      <c r="Q536" s="98">
        <f>Q537</f>
        <v>3000</v>
      </c>
      <c r="R536" s="98"/>
      <c r="S536" s="62">
        <f>S537</f>
        <v>3000</v>
      </c>
    </row>
    <row r="537" spans="2:19" ht="63.75" customHeight="1" x14ac:dyDescent="0.2">
      <c r="B537" s="18"/>
      <c r="C537" s="20"/>
      <c r="D537" s="22"/>
      <c r="E537" s="24"/>
      <c r="F537" s="25"/>
      <c r="G537" s="26"/>
      <c r="H537" s="94" t="s">
        <v>69</v>
      </c>
      <c r="I537" s="94"/>
      <c r="J537" s="94"/>
      <c r="K537" s="94"/>
      <c r="L537" s="94"/>
      <c r="M537" s="27" t="s">
        <v>741</v>
      </c>
      <c r="N537" s="27" t="s">
        <v>657</v>
      </c>
      <c r="O537" s="27" t="s">
        <v>70</v>
      </c>
      <c r="P537" s="27"/>
      <c r="Q537" s="92">
        <f>Q538</f>
        <v>3000</v>
      </c>
      <c r="R537" s="92"/>
      <c r="S537" s="59">
        <f>S538</f>
        <v>3000</v>
      </c>
    </row>
    <row r="538" spans="2:19" ht="21.75" customHeight="1" x14ac:dyDescent="0.2">
      <c r="B538" s="18"/>
      <c r="C538" s="20"/>
      <c r="D538" s="22"/>
      <c r="E538" s="24"/>
      <c r="F538" s="25"/>
      <c r="G538" s="26"/>
      <c r="H538" s="28"/>
      <c r="I538" s="72" t="s">
        <v>261</v>
      </c>
      <c r="J538" s="73"/>
      <c r="K538" s="73"/>
      <c r="L538" s="74"/>
      <c r="M538" s="17" t="s">
        <v>741</v>
      </c>
      <c r="N538" s="17" t="s">
        <v>657</v>
      </c>
      <c r="O538" s="17" t="s">
        <v>70</v>
      </c>
      <c r="P538" s="17" t="s">
        <v>273</v>
      </c>
      <c r="Q538" s="93">
        <v>3000</v>
      </c>
      <c r="R538" s="93"/>
      <c r="S538" s="48">
        <v>3000</v>
      </c>
    </row>
    <row r="539" spans="2:19" ht="35.25" customHeight="1" x14ac:dyDescent="0.2">
      <c r="B539" s="18"/>
      <c r="C539" s="20"/>
      <c r="D539" s="22"/>
      <c r="E539" s="24"/>
      <c r="F539" s="99" t="s">
        <v>42</v>
      </c>
      <c r="G539" s="99"/>
      <c r="H539" s="99"/>
      <c r="I539" s="99"/>
      <c r="J539" s="99"/>
      <c r="K539" s="99"/>
      <c r="L539" s="99"/>
      <c r="M539" s="29" t="s">
        <v>741</v>
      </c>
      <c r="N539" s="29" t="s">
        <v>657</v>
      </c>
      <c r="O539" s="29" t="s">
        <v>43</v>
      </c>
      <c r="P539" s="29"/>
      <c r="Q539" s="95">
        <f>Q540</f>
        <v>550</v>
      </c>
      <c r="R539" s="95"/>
      <c r="S539" s="61">
        <f>S540</f>
        <v>550</v>
      </c>
    </row>
    <row r="540" spans="2:19" ht="52.5" customHeight="1" x14ac:dyDescent="0.2">
      <c r="B540" s="18"/>
      <c r="C540" s="20"/>
      <c r="D540" s="22"/>
      <c r="E540" s="24"/>
      <c r="F540" s="25"/>
      <c r="G540" s="100" t="s">
        <v>71</v>
      </c>
      <c r="H540" s="100"/>
      <c r="I540" s="100"/>
      <c r="J540" s="100"/>
      <c r="K540" s="100"/>
      <c r="L540" s="100"/>
      <c r="M540" s="30" t="s">
        <v>741</v>
      </c>
      <c r="N540" s="30" t="s">
        <v>657</v>
      </c>
      <c r="O540" s="30" t="s">
        <v>72</v>
      </c>
      <c r="P540" s="30"/>
      <c r="Q540" s="98">
        <f>Q541</f>
        <v>550</v>
      </c>
      <c r="R540" s="98"/>
      <c r="S540" s="62">
        <f>S541</f>
        <v>550</v>
      </c>
    </row>
    <row r="541" spans="2:19" ht="23.25" customHeight="1" x14ac:dyDescent="0.2">
      <c r="B541" s="18"/>
      <c r="C541" s="20"/>
      <c r="D541" s="22"/>
      <c r="E541" s="24"/>
      <c r="F541" s="25"/>
      <c r="G541" s="26"/>
      <c r="H541" s="94" t="s">
        <v>73</v>
      </c>
      <c r="I541" s="94"/>
      <c r="J541" s="94"/>
      <c r="K541" s="94"/>
      <c r="L541" s="94"/>
      <c r="M541" s="27" t="s">
        <v>741</v>
      </c>
      <c r="N541" s="27" t="s">
        <v>657</v>
      </c>
      <c r="O541" s="27" t="s">
        <v>74</v>
      </c>
      <c r="P541" s="27"/>
      <c r="Q541" s="92">
        <f>Q542</f>
        <v>550</v>
      </c>
      <c r="R541" s="92"/>
      <c r="S541" s="59">
        <f>S542</f>
        <v>550</v>
      </c>
    </row>
    <row r="542" spans="2:19" ht="21" customHeight="1" x14ac:dyDescent="0.2">
      <c r="B542" s="18"/>
      <c r="C542" s="20"/>
      <c r="D542" s="22"/>
      <c r="E542" s="24"/>
      <c r="F542" s="25"/>
      <c r="G542" s="26"/>
      <c r="H542" s="28"/>
      <c r="I542" s="72" t="s">
        <v>261</v>
      </c>
      <c r="J542" s="73"/>
      <c r="K542" s="73"/>
      <c r="L542" s="74"/>
      <c r="M542" s="17" t="s">
        <v>741</v>
      </c>
      <c r="N542" s="17" t="s">
        <v>657</v>
      </c>
      <c r="O542" s="17" t="s">
        <v>74</v>
      </c>
      <c r="P542" s="17" t="s">
        <v>273</v>
      </c>
      <c r="Q542" s="93">
        <v>550</v>
      </c>
      <c r="R542" s="93"/>
      <c r="S542" s="48">
        <v>550</v>
      </c>
    </row>
    <row r="543" spans="2:19" ht="25.5" customHeight="1" x14ac:dyDescent="0.2">
      <c r="B543" s="18"/>
      <c r="C543" s="20"/>
      <c r="D543" s="22"/>
      <c r="E543" s="24"/>
      <c r="F543" s="99" t="s">
        <v>308</v>
      </c>
      <c r="G543" s="99"/>
      <c r="H543" s="99"/>
      <c r="I543" s="99"/>
      <c r="J543" s="99"/>
      <c r="K543" s="99"/>
      <c r="L543" s="99"/>
      <c r="M543" s="29" t="s">
        <v>741</v>
      </c>
      <c r="N543" s="29" t="s">
        <v>657</v>
      </c>
      <c r="O543" s="29" t="s">
        <v>75</v>
      </c>
      <c r="P543" s="29"/>
      <c r="Q543" s="95">
        <f>Q544+Q552</f>
        <v>121282.4</v>
      </c>
      <c r="R543" s="95"/>
      <c r="S543" s="61">
        <f>S544+S552</f>
        <v>122066.4</v>
      </c>
    </row>
    <row r="544" spans="2:19" ht="45.75" customHeight="1" x14ac:dyDescent="0.2">
      <c r="B544" s="18"/>
      <c r="C544" s="20"/>
      <c r="D544" s="22"/>
      <c r="E544" s="24"/>
      <c r="F544" s="25"/>
      <c r="G544" s="100" t="s">
        <v>76</v>
      </c>
      <c r="H544" s="100"/>
      <c r="I544" s="100"/>
      <c r="J544" s="100"/>
      <c r="K544" s="100"/>
      <c r="L544" s="100"/>
      <c r="M544" s="30" t="s">
        <v>741</v>
      </c>
      <c r="N544" s="30" t="s">
        <v>657</v>
      </c>
      <c r="O544" s="30" t="s">
        <v>77</v>
      </c>
      <c r="P544" s="30"/>
      <c r="Q544" s="98">
        <f>Q545</f>
        <v>15600.000000000002</v>
      </c>
      <c r="R544" s="98"/>
      <c r="S544" s="62">
        <f>S545</f>
        <v>15600.000000000002</v>
      </c>
    </row>
    <row r="545" spans="2:19" ht="33.75" customHeight="1" x14ac:dyDescent="0.2">
      <c r="B545" s="18"/>
      <c r="C545" s="20"/>
      <c r="D545" s="22"/>
      <c r="E545" s="24"/>
      <c r="F545" s="25"/>
      <c r="G545" s="26"/>
      <c r="H545" s="94" t="s">
        <v>78</v>
      </c>
      <c r="I545" s="94"/>
      <c r="J545" s="94"/>
      <c r="K545" s="94"/>
      <c r="L545" s="94"/>
      <c r="M545" s="27" t="s">
        <v>741</v>
      </c>
      <c r="N545" s="27" t="s">
        <v>657</v>
      </c>
      <c r="O545" s="27" t="s">
        <v>79</v>
      </c>
      <c r="P545" s="27"/>
      <c r="Q545" s="92">
        <f>Q546+Q547+Q548+Q549+Q550+Q551</f>
        <v>15600.000000000002</v>
      </c>
      <c r="R545" s="92"/>
      <c r="S545" s="59">
        <f>S546+S547+S548+S549+S550+S551</f>
        <v>15600.000000000002</v>
      </c>
    </row>
    <row r="546" spans="2:19" ht="21.75" customHeight="1" x14ac:dyDescent="0.2">
      <c r="B546" s="18"/>
      <c r="C546" s="20"/>
      <c r="D546" s="22"/>
      <c r="E546" s="24"/>
      <c r="F546" s="25"/>
      <c r="G546" s="26"/>
      <c r="H546" s="28"/>
      <c r="I546" s="72" t="s">
        <v>254</v>
      </c>
      <c r="J546" s="73"/>
      <c r="K546" s="73"/>
      <c r="L546" s="74"/>
      <c r="M546" s="17" t="s">
        <v>741</v>
      </c>
      <c r="N546" s="17" t="s">
        <v>657</v>
      </c>
      <c r="O546" s="17" t="s">
        <v>79</v>
      </c>
      <c r="P546" s="17" t="s">
        <v>255</v>
      </c>
      <c r="Q546" s="93">
        <v>11467.9</v>
      </c>
      <c r="R546" s="93"/>
      <c r="S546" s="60">
        <v>11467.9</v>
      </c>
    </row>
    <row r="547" spans="2:19" ht="36.75" customHeight="1" x14ac:dyDescent="0.2">
      <c r="B547" s="18"/>
      <c r="C547" s="20"/>
      <c r="D547" s="22"/>
      <c r="E547" s="24"/>
      <c r="F547" s="25"/>
      <c r="G547" s="26"/>
      <c r="H547" s="28"/>
      <c r="I547" s="72" t="s">
        <v>256</v>
      </c>
      <c r="J547" s="73"/>
      <c r="K547" s="73"/>
      <c r="L547" s="74"/>
      <c r="M547" s="17" t="s">
        <v>741</v>
      </c>
      <c r="N547" s="17" t="s">
        <v>657</v>
      </c>
      <c r="O547" s="17" t="s">
        <v>79</v>
      </c>
      <c r="P547" s="17" t="s">
        <v>257</v>
      </c>
      <c r="Q547" s="93">
        <v>55.2</v>
      </c>
      <c r="R547" s="93"/>
      <c r="S547" s="60">
        <v>55.2</v>
      </c>
    </row>
    <row r="548" spans="2:19" ht="51" customHeight="1" x14ac:dyDescent="0.2">
      <c r="B548" s="18"/>
      <c r="C548" s="20"/>
      <c r="D548" s="22"/>
      <c r="E548" s="24"/>
      <c r="F548" s="25"/>
      <c r="G548" s="26"/>
      <c r="H548" s="28"/>
      <c r="I548" s="72" t="s">
        <v>259</v>
      </c>
      <c r="J548" s="73"/>
      <c r="K548" s="73"/>
      <c r="L548" s="74"/>
      <c r="M548" s="17" t="s">
        <v>741</v>
      </c>
      <c r="N548" s="17" t="s">
        <v>657</v>
      </c>
      <c r="O548" s="17" t="s">
        <v>79</v>
      </c>
      <c r="P548" s="17" t="s">
        <v>260</v>
      </c>
      <c r="Q548" s="93">
        <v>3463.3</v>
      </c>
      <c r="R548" s="93"/>
      <c r="S548" s="60">
        <v>3463.3</v>
      </c>
    </row>
    <row r="549" spans="2:19" ht="33" customHeight="1" x14ac:dyDescent="0.2">
      <c r="B549" s="18"/>
      <c r="C549" s="20"/>
      <c r="D549" s="22"/>
      <c r="E549" s="24"/>
      <c r="F549" s="25"/>
      <c r="G549" s="26"/>
      <c r="H549" s="28"/>
      <c r="I549" s="72" t="s">
        <v>282</v>
      </c>
      <c r="J549" s="73"/>
      <c r="K549" s="73"/>
      <c r="L549" s="74"/>
      <c r="M549" s="17" t="s">
        <v>741</v>
      </c>
      <c r="N549" s="17" t="s">
        <v>657</v>
      </c>
      <c r="O549" s="17" t="s">
        <v>79</v>
      </c>
      <c r="P549" s="17" t="s">
        <v>283</v>
      </c>
      <c r="Q549" s="93">
        <v>422.6</v>
      </c>
      <c r="R549" s="93"/>
      <c r="S549" s="60">
        <v>422.6</v>
      </c>
    </row>
    <row r="550" spans="2:19" ht="18.75" customHeight="1" x14ac:dyDescent="0.2">
      <c r="B550" s="18"/>
      <c r="C550" s="20"/>
      <c r="D550" s="22"/>
      <c r="E550" s="24"/>
      <c r="F550" s="25"/>
      <c r="G550" s="26"/>
      <c r="H550" s="28"/>
      <c r="I550" s="72" t="s">
        <v>261</v>
      </c>
      <c r="J550" s="73"/>
      <c r="K550" s="73"/>
      <c r="L550" s="74"/>
      <c r="M550" s="17" t="s">
        <v>741</v>
      </c>
      <c r="N550" s="17" t="s">
        <v>657</v>
      </c>
      <c r="O550" s="17" t="s">
        <v>79</v>
      </c>
      <c r="P550" s="17" t="s">
        <v>273</v>
      </c>
      <c r="Q550" s="93">
        <v>190.9</v>
      </c>
      <c r="R550" s="93"/>
      <c r="S550" s="60">
        <v>190.9</v>
      </c>
    </row>
    <row r="551" spans="2:19" ht="18.75" customHeight="1" x14ac:dyDescent="0.2">
      <c r="B551" s="18"/>
      <c r="C551" s="20"/>
      <c r="D551" s="22"/>
      <c r="E551" s="24"/>
      <c r="F551" s="25"/>
      <c r="G551" s="26"/>
      <c r="H551" s="28"/>
      <c r="I551" s="72" t="s">
        <v>374</v>
      </c>
      <c r="J551" s="73"/>
      <c r="K551" s="73"/>
      <c r="L551" s="74"/>
      <c r="M551" s="17" t="s">
        <v>741</v>
      </c>
      <c r="N551" s="17" t="s">
        <v>657</v>
      </c>
      <c r="O551" s="17" t="s">
        <v>79</v>
      </c>
      <c r="P551" s="17" t="s">
        <v>375</v>
      </c>
      <c r="Q551" s="93">
        <v>0.1</v>
      </c>
      <c r="R551" s="93"/>
      <c r="S551" s="60">
        <v>0.1</v>
      </c>
    </row>
    <row r="552" spans="2:19" ht="63" customHeight="1" x14ac:dyDescent="0.2">
      <c r="B552" s="18"/>
      <c r="C552" s="20"/>
      <c r="D552" s="22"/>
      <c r="E552" s="24"/>
      <c r="F552" s="25"/>
      <c r="G552" s="100" t="s">
        <v>80</v>
      </c>
      <c r="H552" s="100"/>
      <c r="I552" s="100"/>
      <c r="J552" s="100"/>
      <c r="K552" s="100"/>
      <c r="L552" s="100"/>
      <c r="M552" s="30" t="s">
        <v>741</v>
      </c>
      <c r="N552" s="30" t="s">
        <v>657</v>
      </c>
      <c r="O552" s="30" t="s">
        <v>81</v>
      </c>
      <c r="P552" s="30"/>
      <c r="Q552" s="98">
        <f>Q553+Q561+Q570</f>
        <v>105682.4</v>
      </c>
      <c r="R552" s="98"/>
      <c r="S552" s="62">
        <f>S553+S561+S570</f>
        <v>106466.4</v>
      </c>
    </row>
    <row r="553" spans="2:19" ht="33" customHeight="1" x14ac:dyDescent="0.2">
      <c r="B553" s="18"/>
      <c r="C553" s="20"/>
      <c r="D553" s="22"/>
      <c r="E553" s="24"/>
      <c r="F553" s="25"/>
      <c r="G553" s="26"/>
      <c r="H553" s="94" t="s">
        <v>82</v>
      </c>
      <c r="I553" s="94"/>
      <c r="J553" s="94"/>
      <c r="K553" s="94"/>
      <c r="L553" s="94"/>
      <c r="M553" s="27" t="s">
        <v>741</v>
      </c>
      <c r="N553" s="27" t="s">
        <v>657</v>
      </c>
      <c r="O553" s="27" t="s">
        <v>83</v>
      </c>
      <c r="P553" s="27"/>
      <c r="Q553" s="92">
        <f>Q554+Q555+Q556+Q557+Q558+Q559+Q560</f>
        <v>16576.100000000002</v>
      </c>
      <c r="R553" s="92"/>
      <c r="S553" s="59">
        <f>S554+S555+S556+S557+S558+S559+S560</f>
        <v>16639</v>
      </c>
    </row>
    <row r="554" spans="2:19" ht="18.75" customHeight="1" x14ac:dyDescent="0.2">
      <c r="B554" s="18"/>
      <c r="C554" s="20"/>
      <c r="D554" s="22"/>
      <c r="E554" s="24"/>
      <c r="F554" s="25"/>
      <c r="G554" s="26"/>
      <c r="H554" s="28"/>
      <c r="I554" s="72" t="s">
        <v>370</v>
      </c>
      <c r="J554" s="73"/>
      <c r="K554" s="73"/>
      <c r="L554" s="74"/>
      <c r="M554" s="17" t="s">
        <v>741</v>
      </c>
      <c r="N554" s="17" t="s">
        <v>657</v>
      </c>
      <c r="O554" s="17" t="s">
        <v>83</v>
      </c>
      <c r="P554" s="17" t="s">
        <v>371</v>
      </c>
      <c r="Q554" s="93">
        <v>11651.7</v>
      </c>
      <c r="R554" s="93"/>
      <c r="S554" s="48">
        <v>11651.7</v>
      </c>
    </row>
    <row r="555" spans="2:19" ht="35.25" customHeight="1" x14ac:dyDescent="0.2">
      <c r="B555" s="18"/>
      <c r="C555" s="20"/>
      <c r="D555" s="22"/>
      <c r="E555" s="24"/>
      <c r="F555" s="25"/>
      <c r="G555" s="26"/>
      <c r="H555" s="28"/>
      <c r="I555" s="72" t="s">
        <v>397</v>
      </c>
      <c r="J555" s="73"/>
      <c r="K555" s="73"/>
      <c r="L555" s="74"/>
      <c r="M555" s="17" t="s">
        <v>741</v>
      </c>
      <c r="N555" s="17" t="s">
        <v>657</v>
      </c>
      <c r="O555" s="17" t="s">
        <v>83</v>
      </c>
      <c r="P555" s="17" t="s">
        <v>398</v>
      </c>
      <c r="Q555" s="93">
        <v>163.19999999999999</v>
      </c>
      <c r="R555" s="93"/>
      <c r="S555" s="48">
        <v>170.1</v>
      </c>
    </row>
    <row r="556" spans="2:19" ht="48.75" customHeight="1" x14ac:dyDescent="0.2">
      <c r="B556" s="18"/>
      <c r="C556" s="20"/>
      <c r="D556" s="22"/>
      <c r="E556" s="24"/>
      <c r="F556" s="25"/>
      <c r="G556" s="26"/>
      <c r="H556" s="28"/>
      <c r="I556" s="72" t="s">
        <v>372</v>
      </c>
      <c r="J556" s="73"/>
      <c r="K556" s="73"/>
      <c r="L556" s="74"/>
      <c r="M556" s="17" t="s">
        <v>741</v>
      </c>
      <c r="N556" s="17" t="s">
        <v>657</v>
      </c>
      <c r="O556" s="17" t="s">
        <v>83</v>
      </c>
      <c r="P556" s="17" t="s">
        <v>373</v>
      </c>
      <c r="Q556" s="93">
        <v>3518.9</v>
      </c>
      <c r="R556" s="93"/>
      <c r="S556" s="48">
        <v>3518.9</v>
      </c>
    </row>
    <row r="557" spans="2:19" ht="35.25" customHeight="1" x14ac:dyDescent="0.2">
      <c r="B557" s="18"/>
      <c r="C557" s="20"/>
      <c r="D557" s="22"/>
      <c r="E557" s="24"/>
      <c r="F557" s="25"/>
      <c r="G557" s="26"/>
      <c r="H557" s="28"/>
      <c r="I557" s="72" t="s">
        <v>282</v>
      </c>
      <c r="J557" s="73"/>
      <c r="K557" s="73"/>
      <c r="L557" s="74"/>
      <c r="M557" s="17" t="s">
        <v>741</v>
      </c>
      <c r="N557" s="17" t="s">
        <v>657</v>
      </c>
      <c r="O557" s="17" t="s">
        <v>83</v>
      </c>
      <c r="P557" s="17" t="s">
        <v>283</v>
      </c>
      <c r="Q557" s="93">
        <v>545.4</v>
      </c>
      <c r="R557" s="93"/>
      <c r="S557" s="48">
        <v>568.29999999999995</v>
      </c>
    </row>
    <row r="558" spans="2:19" ht="19.5" customHeight="1" x14ac:dyDescent="0.2">
      <c r="B558" s="18"/>
      <c r="C558" s="20"/>
      <c r="D558" s="22"/>
      <c r="E558" s="24"/>
      <c r="F558" s="25"/>
      <c r="G558" s="26"/>
      <c r="H558" s="28"/>
      <c r="I558" s="72" t="s">
        <v>261</v>
      </c>
      <c r="J558" s="73"/>
      <c r="K558" s="73"/>
      <c r="L558" s="74"/>
      <c r="M558" s="17" t="s">
        <v>741</v>
      </c>
      <c r="N558" s="17" t="s">
        <v>657</v>
      </c>
      <c r="O558" s="17" t="s">
        <v>83</v>
      </c>
      <c r="P558" s="17" t="s">
        <v>273</v>
      </c>
      <c r="Q558" s="93">
        <v>680.7</v>
      </c>
      <c r="R558" s="93"/>
      <c r="S558" s="48">
        <v>713.6</v>
      </c>
    </row>
    <row r="559" spans="2:19" ht="20.25" customHeight="1" x14ac:dyDescent="0.2">
      <c r="B559" s="18"/>
      <c r="C559" s="20"/>
      <c r="D559" s="22"/>
      <c r="E559" s="24"/>
      <c r="F559" s="25"/>
      <c r="G559" s="26"/>
      <c r="H559" s="28"/>
      <c r="I559" s="72" t="s">
        <v>374</v>
      </c>
      <c r="J559" s="73"/>
      <c r="K559" s="73"/>
      <c r="L559" s="74"/>
      <c r="M559" s="17" t="s">
        <v>741</v>
      </c>
      <c r="N559" s="17" t="s">
        <v>657</v>
      </c>
      <c r="O559" s="17" t="s">
        <v>83</v>
      </c>
      <c r="P559" s="17" t="s">
        <v>375</v>
      </c>
      <c r="Q559" s="93">
        <v>1.2</v>
      </c>
      <c r="R559" s="93"/>
      <c r="S559" s="48">
        <v>1.2</v>
      </c>
    </row>
    <row r="560" spans="2:19" ht="18" customHeight="1" x14ac:dyDescent="0.2">
      <c r="B560" s="18"/>
      <c r="C560" s="20"/>
      <c r="D560" s="22"/>
      <c r="E560" s="24"/>
      <c r="F560" s="25"/>
      <c r="G560" s="26"/>
      <c r="H560" s="28"/>
      <c r="I560" s="72" t="s">
        <v>316</v>
      </c>
      <c r="J560" s="73"/>
      <c r="K560" s="73"/>
      <c r="L560" s="74"/>
      <c r="M560" s="17" t="s">
        <v>741</v>
      </c>
      <c r="N560" s="17" t="s">
        <v>657</v>
      </c>
      <c r="O560" s="17" t="s">
        <v>83</v>
      </c>
      <c r="P560" s="17" t="s">
        <v>317</v>
      </c>
      <c r="Q560" s="93">
        <v>15</v>
      </c>
      <c r="R560" s="93"/>
      <c r="S560" s="48">
        <v>15.2</v>
      </c>
    </row>
    <row r="561" spans="2:19" ht="33.75" customHeight="1" x14ac:dyDescent="0.2">
      <c r="B561" s="18"/>
      <c r="C561" s="20"/>
      <c r="D561" s="22"/>
      <c r="E561" s="24"/>
      <c r="F561" s="25"/>
      <c r="G561" s="26"/>
      <c r="H561" s="94" t="s">
        <v>84</v>
      </c>
      <c r="I561" s="94"/>
      <c r="J561" s="94"/>
      <c r="K561" s="94"/>
      <c r="L561" s="94"/>
      <c r="M561" s="27" t="s">
        <v>741</v>
      </c>
      <c r="N561" s="27" t="s">
        <v>657</v>
      </c>
      <c r="O561" s="27" t="s">
        <v>85</v>
      </c>
      <c r="P561" s="27"/>
      <c r="Q561" s="92">
        <f>Q562+Q563+Q564+Q565+Q566+Q567+Q568+Q569</f>
        <v>17000</v>
      </c>
      <c r="R561" s="92"/>
      <c r="S561" s="59">
        <f>S562+S563+S564+S565+S566+S567+S568+S569</f>
        <v>17000</v>
      </c>
    </row>
    <row r="562" spans="2:19" ht="22.5" customHeight="1" x14ac:dyDescent="0.2">
      <c r="B562" s="18"/>
      <c r="C562" s="20"/>
      <c r="D562" s="22"/>
      <c r="E562" s="24"/>
      <c r="F562" s="25"/>
      <c r="G562" s="26"/>
      <c r="H562" s="28"/>
      <c r="I562" s="72" t="s">
        <v>370</v>
      </c>
      <c r="J562" s="73"/>
      <c r="K562" s="73"/>
      <c r="L562" s="74"/>
      <c r="M562" s="17" t="s">
        <v>741</v>
      </c>
      <c r="N562" s="17" t="s">
        <v>657</v>
      </c>
      <c r="O562" s="17" t="s">
        <v>85</v>
      </c>
      <c r="P562" s="17" t="s">
        <v>371</v>
      </c>
      <c r="Q562" s="93">
        <v>8812.7000000000007</v>
      </c>
      <c r="R562" s="93"/>
      <c r="S562" s="60">
        <v>8812.7000000000007</v>
      </c>
    </row>
    <row r="563" spans="2:19" ht="33" customHeight="1" x14ac:dyDescent="0.2">
      <c r="B563" s="18"/>
      <c r="C563" s="20"/>
      <c r="D563" s="22"/>
      <c r="E563" s="24"/>
      <c r="F563" s="25"/>
      <c r="G563" s="26"/>
      <c r="H563" s="28"/>
      <c r="I563" s="72" t="s">
        <v>397</v>
      </c>
      <c r="J563" s="73"/>
      <c r="K563" s="73"/>
      <c r="L563" s="74"/>
      <c r="M563" s="17" t="s">
        <v>741</v>
      </c>
      <c r="N563" s="17" t="s">
        <v>657</v>
      </c>
      <c r="O563" s="17" t="s">
        <v>85</v>
      </c>
      <c r="P563" s="17" t="s">
        <v>398</v>
      </c>
      <c r="Q563" s="93">
        <v>4.2</v>
      </c>
      <c r="R563" s="93"/>
      <c r="S563" s="60">
        <v>4.2</v>
      </c>
    </row>
    <row r="564" spans="2:19" ht="47.25" customHeight="1" x14ac:dyDescent="0.2">
      <c r="B564" s="18"/>
      <c r="C564" s="20"/>
      <c r="D564" s="22"/>
      <c r="E564" s="24"/>
      <c r="F564" s="25"/>
      <c r="G564" s="26"/>
      <c r="H564" s="28"/>
      <c r="I564" s="72" t="s">
        <v>372</v>
      </c>
      <c r="J564" s="73"/>
      <c r="K564" s="73"/>
      <c r="L564" s="74"/>
      <c r="M564" s="17" t="s">
        <v>741</v>
      </c>
      <c r="N564" s="17" t="s">
        <v>657</v>
      </c>
      <c r="O564" s="17" t="s">
        <v>85</v>
      </c>
      <c r="P564" s="17" t="s">
        <v>373</v>
      </c>
      <c r="Q564" s="93">
        <v>2661.5</v>
      </c>
      <c r="R564" s="93"/>
      <c r="S564" s="60">
        <v>2661.5</v>
      </c>
    </row>
    <row r="565" spans="2:19" ht="34.5" customHeight="1" x14ac:dyDescent="0.2">
      <c r="B565" s="18"/>
      <c r="C565" s="20"/>
      <c r="D565" s="22"/>
      <c r="E565" s="24"/>
      <c r="F565" s="25"/>
      <c r="G565" s="26"/>
      <c r="H565" s="28"/>
      <c r="I565" s="72" t="s">
        <v>282</v>
      </c>
      <c r="J565" s="73"/>
      <c r="K565" s="73"/>
      <c r="L565" s="74"/>
      <c r="M565" s="17" t="s">
        <v>741</v>
      </c>
      <c r="N565" s="17" t="s">
        <v>657</v>
      </c>
      <c r="O565" s="17" t="s">
        <v>85</v>
      </c>
      <c r="P565" s="17" t="s">
        <v>283</v>
      </c>
      <c r="Q565" s="93">
        <v>645.5</v>
      </c>
      <c r="R565" s="93"/>
      <c r="S565" s="60">
        <v>645.5</v>
      </c>
    </row>
    <row r="566" spans="2:19" ht="22.5" customHeight="1" x14ac:dyDescent="0.2">
      <c r="B566" s="18"/>
      <c r="C566" s="20"/>
      <c r="D566" s="22"/>
      <c r="E566" s="24"/>
      <c r="F566" s="25"/>
      <c r="G566" s="26"/>
      <c r="H566" s="28"/>
      <c r="I566" s="72" t="s">
        <v>261</v>
      </c>
      <c r="J566" s="73"/>
      <c r="K566" s="73"/>
      <c r="L566" s="74"/>
      <c r="M566" s="17" t="s">
        <v>741</v>
      </c>
      <c r="N566" s="17" t="s">
        <v>657</v>
      </c>
      <c r="O566" s="17" t="s">
        <v>85</v>
      </c>
      <c r="P566" s="17" t="s">
        <v>273</v>
      </c>
      <c r="Q566" s="93">
        <v>4724.6000000000004</v>
      </c>
      <c r="R566" s="93"/>
      <c r="S566" s="60">
        <v>4724.6000000000004</v>
      </c>
    </row>
    <row r="567" spans="2:19" ht="21" customHeight="1" x14ac:dyDescent="0.2">
      <c r="B567" s="18"/>
      <c r="C567" s="20"/>
      <c r="D567" s="22"/>
      <c r="E567" s="24"/>
      <c r="F567" s="25"/>
      <c r="G567" s="26"/>
      <c r="H567" s="28"/>
      <c r="I567" s="72" t="s">
        <v>374</v>
      </c>
      <c r="J567" s="73"/>
      <c r="K567" s="73"/>
      <c r="L567" s="74"/>
      <c r="M567" s="17" t="s">
        <v>741</v>
      </c>
      <c r="N567" s="17" t="s">
        <v>657</v>
      </c>
      <c r="O567" s="17" t="s">
        <v>85</v>
      </c>
      <c r="P567" s="17" t="s">
        <v>375</v>
      </c>
      <c r="Q567" s="93">
        <v>65</v>
      </c>
      <c r="R567" s="93"/>
      <c r="S567" s="60">
        <v>65</v>
      </c>
    </row>
    <row r="568" spans="2:19" ht="22.5" customHeight="1" x14ac:dyDescent="0.2">
      <c r="B568" s="18"/>
      <c r="C568" s="20"/>
      <c r="D568" s="22"/>
      <c r="E568" s="24"/>
      <c r="F568" s="25"/>
      <c r="G568" s="26"/>
      <c r="H568" s="28"/>
      <c r="I568" s="72" t="s">
        <v>314</v>
      </c>
      <c r="J568" s="73"/>
      <c r="K568" s="73"/>
      <c r="L568" s="74"/>
      <c r="M568" s="17" t="s">
        <v>741</v>
      </c>
      <c r="N568" s="17" t="s">
        <v>657</v>
      </c>
      <c r="O568" s="17" t="s">
        <v>85</v>
      </c>
      <c r="P568" s="17" t="s">
        <v>315</v>
      </c>
      <c r="Q568" s="93">
        <v>84.5</v>
      </c>
      <c r="R568" s="93"/>
      <c r="S568" s="60">
        <v>84.5</v>
      </c>
    </row>
    <row r="569" spans="2:19" ht="18.75" customHeight="1" x14ac:dyDescent="0.2">
      <c r="B569" s="18"/>
      <c r="C569" s="20"/>
      <c r="D569" s="22"/>
      <c r="E569" s="24"/>
      <c r="F569" s="25"/>
      <c r="G569" s="26"/>
      <c r="H569" s="28"/>
      <c r="I569" s="72" t="s">
        <v>316</v>
      </c>
      <c r="J569" s="73"/>
      <c r="K569" s="73"/>
      <c r="L569" s="74"/>
      <c r="M569" s="17" t="s">
        <v>741</v>
      </c>
      <c r="N569" s="17" t="s">
        <v>657</v>
      </c>
      <c r="O569" s="17" t="s">
        <v>85</v>
      </c>
      <c r="P569" s="17" t="s">
        <v>317</v>
      </c>
      <c r="Q569" s="93">
        <v>2</v>
      </c>
      <c r="R569" s="93"/>
      <c r="S569" s="60">
        <v>2</v>
      </c>
    </row>
    <row r="570" spans="2:19" ht="32.25" customHeight="1" x14ac:dyDescent="0.2">
      <c r="B570" s="18"/>
      <c r="C570" s="20"/>
      <c r="D570" s="22"/>
      <c r="E570" s="24"/>
      <c r="F570" s="25"/>
      <c r="G570" s="26"/>
      <c r="H570" s="94" t="s">
        <v>86</v>
      </c>
      <c r="I570" s="94"/>
      <c r="J570" s="94"/>
      <c r="K570" s="94"/>
      <c r="L570" s="94"/>
      <c r="M570" s="27" t="s">
        <v>741</v>
      </c>
      <c r="N570" s="27" t="s">
        <v>657</v>
      </c>
      <c r="O570" s="27" t="s">
        <v>87</v>
      </c>
      <c r="P570" s="27"/>
      <c r="Q570" s="92">
        <f>Q571+Q572+Q573+Q574+Q575+Q576+Q577</f>
        <v>72106.299999999988</v>
      </c>
      <c r="R570" s="92"/>
      <c r="S570" s="59">
        <f>S571+S572+S573+S574+S575+S576+S577</f>
        <v>72827.399999999994</v>
      </c>
    </row>
    <row r="571" spans="2:19" ht="18" customHeight="1" x14ac:dyDescent="0.2">
      <c r="B571" s="18"/>
      <c r="C571" s="20"/>
      <c r="D571" s="22"/>
      <c r="E571" s="24"/>
      <c r="F571" s="25"/>
      <c r="G571" s="26"/>
      <c r="H571" s="28"/>
      <c r="I571" s="72" t="s">
        <v>370</v>
      </c>
      <c r="J571" s="73"/>
      <c r="K571" s="73"/>
      <c r="L571" s="74"/>
      <c r="M571" s="17" t="s">
        <v>741</v>
      </c>
      <c r="N571" s="17" t="s">
        <v>657</v>
      </c>
      <c r="O571" s="17" t="s">
        <v>87</v>
      </c>
      <c r="P571" s="17" t="s">
        <v>371</v>
      </c>
      <c r="Q571" s="93">
        <v>52039.5</v>
      </c>
      <c r="R571" s="93"/>
      <c r="S571" s="48">
        <v>52453.7</v>
      </c>
    </row>
    <row r="572" spans="2:19" ht="35.25" customHeight="1" x14ac:dyDescent="0.2">
      <c r="B572" s="18"/>
      <c r="C572" s="20"/>
      <c r="D572" s="22"/>
      <c r="E572" s="24"/>
      <c r="F572" s="25"/>
      <c r="G572" s="26"/>
      <c r="H572" s="28"/>
      <c r="I572" s="72" t="s">
        <v>397</v>
      </c>
      <c r="J572" s="73"/>
      <c r="K572" s="73"/>
      <c r="L572" s="74"/>
      <c r="M572" s="17" t="s">
        <v>741</v>
      </c>
      <c r="N572" s="17" t="s">
        <v>657</v>
      </c>
      <c r="O572" s="17" t="s">
        <v>87</v>
      </c>
      <c r="P572" s="17" t="s">
        <v>398</v>
      </c>
      <c r="Q572" s="93">
        <v>16.399999999999999</v>
      </c>
      <c r="R572" s="93"/>
      <c r="S572" s="48">
        <v>17.100000000000001</v>
      </c>
    </row>
    <row r="573" spans="2:19" ht="48.75" customHeight="1" x14ac:dyDescent="0.2">
      <c r="B573" s="18"/>
      <c r="C573" s="20"/>
      <c r="D573" s="22"/>
      <c r="E573" s="24"/>
      <c r="F573" s="25"/>
      <c r="G573" s="26"/>
      <c r="H573" s="28"/>
      <c r="I573" s="72" t="s">
        <v>372</v>
      </c>
      <c r="J573" s="73"/>
      <c r="K573" s="73"/>
      <c r="L573" s="74"/>
      <c r="M573" s="17" t="s">
        <v>741</v>
      </c>
      <c r="N573" s="17" t="s">
        <v>657</v>
      </c>
      <c r="O573" s="17" t="s">
        <v>87</v>
      </c>
      <c r="P573" s="17" t="s">
        <v>373</v>
      </c>
      <c r="Q573" s="93">
        <v>15716</v>
      </c>
      <c r="R573" s="93"/>
      <c r="S573" s="48">
        <v>15841</v>
      </c>
    </row>
    <row r="574" spans="2:19" ht="36.75" customHeight="1" x14ac:dyDescent="0.2">
      <c r="B574" s="18"/>
      <c r="C574" s="20"/>
      <c r="D574" s="22"/>
      <c r="E574" s="24"/>
      <c r="F574" s="25"/>
      <c r="G574" s="26"/>
      <c r="H574" s="28"/>
      <c r="I574" s="72" t="s">
        <v>282</v>
      </c>
      <c r="J574" s="73"/>
      <c r="K574" s="73"/>
      <c r="L574" s="74"/>
      <c r="M574" s="17" t="s">
        <v>741</v>
      </c>
      <c r="N574" s="17" t="s">
        <v>657</v>
      </c>
      <c r="O574" s="17" t="s">
        <v>87</v>
      </c>
      <c r="P574" s="17" t="s">
        <v>283</v>
      </c>
      <c r="Q574" s="93">
        <v>2419</v>
      </c>
      <c r="R574" s="93"/>
      <c r="S574" s="48">
        <v>2518.8000000000002</v>
      </c>
    </row>
    <row r="575" spans="2:19" ht="20.25" customHeight="1" x14ac:dyDescent="0.2">
      <c r="B575" s="18"/>
      <c r="C575" s="20"/>
      <c r="D575" s="22"/>
      <c r="E575" s="24"/>
      <c r="F575" s="25"/>
      <c r="G575" s="26"/>
      <c r="H575" s="28"/>
      <c r="I575" s="72" t="s">
        <v>261</v>
      </c>
      <c r="J575" s="73"/>
      <c r="K575" s="73"/>
      <c r="L575" s="74"/>
      <c r="M575" s="17" t="s">
        <v>741</v>
      </c>
      <c r="N575" s="17" t="s">
        <v>657</v>
      </c>
      <c r="O575" s="17" t="s">
        <v>87</v>
      </c>
      <c r="P575" s="17" t="s">
        <v>273</v>
      </c>
      <c r="Q575" s="93">
        <v>1911.4</v>
      </c>
      <c r="R575" s="93"/>
      <c r="S575" s="48">
        <v>1992.8</v>
      </c>
    </row>
    <row r="576" spans="2:19" ht="19.5" customHeight="1" x14ac:dyDescent="0.2">
      <c r="B576" s="18"/>
      <c r="C576" s="20"/>
      <c r="D576" s="22"/>
      <c r="E576" s="24"/>
      <c r="F576" s="25"/>
      <c r="G576" s="26"/>
      <c r="H576" s="28"/>
      <c r="I576" s="72" t="s">
        <v>374</v>
      </c>
      <c r="J576" s="73"/>
      <c r="K576" s="73"/>
      <c r="L576" s="74"/>
      <c r="M576" s="17" t="s">
        <v>741</v>
      </c>
      <c r="N576" s="17" t="s">
        <v>657</v>
      </c>
      <c r="O576" s="17" t="s">
        <v>87</v>
      </c>
      <c r="P576" s="17" t="s">
        <v>375</v>
      </c>
      <c r="Q576" s="93">
        <v>0.3</v>
      </c>
      <c r="R576" s="93"/>
      <c r="S576" s="48">
        <v>0.3</v>
      </c>
    </row>
    <row r="577" spans="2:19" ht="22.5" customHeight="1" x14ac:dyDescent="0.2">
      <c r="B577" s="18"/>
      <c r="C577" s="20"/>
      <c r="D577" s="22"/>
      <c r="E577" s="24"/>
      <c r="F577" s="25"/>
      <c r="G577" s="26"/>
      <c r="H577" s="28"/>
      <c r="I577" s="72" t="s">
        <v>316</v>
      </c>
      <c r="J577" s="73"/>
      <c r="K577" s="73"/>
      <c r="L577" s="74"/>
      <c r="M577" s="17" t="s">
        <v>741</v>
      </c>
      <c r="N577" s="17" t="s">
        <v>657</v>
      </c>
      <c r="O577" s="17" t="s">
        <v>87</v>
      </c>
      <c r="P577" s="17" t="s">
        <v>317</v>
      </c>
      <c r="Q577" s="93">
        <v>3.7</v>
      </c>
      <c r="R577" s="93"/>
      <c r="S577" s="48">
        <v>3.7</v>
      </c>
    </row>
    <row r="578" spans="2:19" ht="32.25" customHeight="1" x14ac:dyDescent="0.2">
      <c r="B578" s="18"/>
      <c r="C578" s="20"/>
      <c r="D578" s="22"/>
      <c r="E578" s="91" t="s">
        <v>616</v>
      </c>
      <c r="F578" s="91"/>
      <c r="G578" s="91"/>
      <c r="H578" s="91"/>
      <c r="I578" s="91"/>
      <c r="J578" s="91"/>
      <c r="K578" s="91"/>
      <c r="L578" s="91"/>
      <c r="M578" s="23" t="s">
        <v>741</v>
      </c>
      <c r="N578" s="23" t="s">
        <v>657</v>
      </c>
      <c r="O578" s="23" t="s">
        <v>617</v>
      </c>
      <c r="P578" s="23"/>
      <c r="Q578" s="76">
        <f>Q579</f>
        <v>300</v>
      </c>
      <c r="R578" s="76"/>
      <c r="S578" s="58">
        <f>S579</f>
        <v>300</v>
      </c>
    </row>
    <row r="579" spans="2:19" ht="18" customHeight="1" x14ac:dyDescent="0.2">
      <c r="B579" s="18"/>
      <c r="C579" s="20"/>
      <c r="D579" s="22"/>
      <c r="E579" s="24"/>
      <c r="F579" s="99" t="s">
        <v>618</v>
      </c>
      <c r="G579" s="99"/>
      <c r="H579" s="99"/>
      <c r="I579" s="99"/>
      <c r="J579" s="99"/>
      <c r="K579" s="99"/>
      <c r="L579" s="99"/>
      <c r="M579" s="29" t="s">
        <v>741</v>
      </c>
      <c r="N579" s="29" t="s">
        <v>657</v>
      </c>
      <c r="O579" s="29" t="s">
        <v>619</v>
      </c>
      <c r="P579" s="29"/>
      <c r="Q579" s="95">
        <f>Q580</f>
        <v>300</v>
      </c>
      <c r="R579" s="95"/>
      <c r="S579" s="61">
        <f>S580</f>
        <v>300</v>
      </c>
    </row>
    <row r="580" spans="2:19" ht="21" customHeight="1" x14ac:dyDescent="0.2">
      <c r="B580" s="18"/>
      <c r="C580" s="20"/>
      <c r="D580" s="22"/>
      <c r="E580" s="24"/>
      <c r="F580" s="25"/>
      <c r="G580" s="100" t="s">
        <v>620</v>
      </c>
      <c r="H580" s="100"/>
      <c r="I580" s="100"/>
      <c r="J580" s="100"/>
      <c r="K580" s="100"/>
      <c r="L580" s="100"/>
      <c r="M580" s="30" t="s">
        <v>741</v>
      </c>
      <c r="N580" s="30" t="s">
        <v>657</v>
      </c>
      <c r="O580" s="30" t="s">
        <v>621</v>
      </c>
      <c r="P580" s="30"/>
      <c r="Q580" s="98">
        <f>Q581</f>
        <v>300</v>
      </c>
      <c r="R580" s="98"/>
      <c r="S580" s="62">
        <f>S581</f>
        <v>300</v>
      </c>
    </row>
    <row r="581" spans="2:19" ht="33" customHeight="1" x14ac:dyDescent="0.2">
      <c r="B581" s="18"/>
      <c r="C581" s="20"/>
      <c r="D581" s="22"/>
      <c r="E581" s="24"/>
      <c r="F581" s="25"/>
      <c r="G581" s="26"/>
      <c r="H581" s="94" t="s">
        <v>632</v>
      </c>
      <c r="I581" s="94"/>
      <c r="J581" s="94"/>
      <c r="K581" s="94"/>
      <c r="L581" s="94"/>
      <c r="M581" s="27" t="s">
        <v>741</v>
      </c>
      <c r="N581" s="27" t="s">
        <v>657</v>
      </c>
      <c r="O581" s="27" t="s">
        <v>633</v>
      </c>
      <c r="P581" s="27"/>
      <c r="Q581" s="92">
        <f>Q582</f>
        <v>300</v>
      </c>
      <c r="R581" s="92"/>
      <c r="S581" s="59">
        <f>S582</f>
        <v>300</v>
      </c>
    </row>
    <row r="582" spans="2:19" ht="19.5" customHeight="1" x14ac:dyDescent="0.2">
      <c r="B582" s="18"/>
      <c r="C582" s="20"/>
      <c r="D582" s="22"/>
      <c r="E582" s="24"/>
      <c r="F582" s="25"/>
      <c r="G582" s="26"/>
      <c r="H582" s="28"/>
      <c r="I582" s="72" t="s">
        <v>261</v>
      </c>
      <c r="J582" s="73"/>
      <c r="K582" s="73"/>
      <c r="L582" s="74"/>
      <c r="M582" s="17" t="s">
        <v>741</v>
      </c>
      <c r="N582" s="17" t="s">
        <v>657</v>
      </c>
      <c r="O582" s="17" t="s">
        <v>633</v>
      </c>
      <c r="P582" s="17" t="s">
        <v>273</v>
      </c>
      <c r="Q582" s="93">
        <v>300</v>
      </c>
      <c r="R582" s="93"/>
      <c r="S582" s="48">
        <v>300</v>
      </c>
    </row>
    <row r="583" spans="2:19" ht="32.25" customHeight="1" x14ac:dyDescent="0.2">
      <c r="B583" s="18"/>
      <c r="C583" s="20"/>
      <c r="D583" s="22"/>
      <c r="E583" s="91" t="s">
        <v>330</v>
      </c>
      <c r="F583" s="91"/>
      <c r="G583" s="91"/>
      <c r="H583" s="91"/>
      <c r="I583" s="91"/>
      <c r="J583" s="91"/>
      <c r="K583" s="91"/>
      <c r="L583" s="91"/>
      <c r="M583" s="23" t="s">
        <v>741</v>
      </c>
      <c r="N583" s="23" t="s">
        <v>657</v>
      </c>
      <c r="O583" s="23" t="s">
        <v>331</v>
      </c>
      <c r="P583" s="23"/>
      <c r="Q583" s="76">
        <f>Q584</f>
        <v>582.5</v>
      </c>
      <c r="R583" s="76"/>
      <c r="S583" s="58">
        <f>S584</f>
        <v>582.5</v>
      </c>
    </row>
    <row r="584" spans="2:19" ht="33" customHeight="1" x14ac:dyDescent="0.2">
      <c r="B584" s="18"/>
      <c r="C584" s="20"/>
      <c r="D584" s="22"/>
      <c r="E584" s="24"/>
      <c r="F584" s="99" t="s">
        <v>412</v>
      </c>
      <c r="G584" s="99"/>
      <c r="H584" s="99"/>
      <c r="I584" s="99"/>
      <c r="J584" s="99"/>
      <c r="K584" s="99"/>
      <c r="L584" s="99"/>
      <c r="M584" s="29" t="s">
        <v>741</v>
      </c>
      <c r="N584" s="29" t="s">
        <v>657</v>
      </c>
      <c r="O584" s="29" t="s">
        <v>413</v>
      </c>
      <c r="P584" s="29"/>
      <c r="Q584" s="95">
        <f>Q585+Q588</f>
        <v>582.5</v>
      </c>
      <c r="R584" s="95"/>
      <c r="S584" s="61">
        <f>S585+S588</f>
        <v>582.5</v>
      </c>
    </row>
    <row r="585" spans="2:19" ht="77.25" customHeight="1" x14ac:dyDescent="0.2">
      <c r="B585" s="18"/>
      <c r="C585" s="20"/>
      <c r="D585" s="22"/>
      <c r="E585" s="24"/>
      <c r="F585" s="25"/>
      <c r="G585" s="100" t="s">
        <v>414</v>
      </c>
      <c r="H585" s="100"/>
      <c r="I585" s="100"/>
      <c r="J585" s="100"/>
      <c r="K585" s="100"/>
      <c r="L585" s="100"/>
      <c r="M585" s="30" t="s">
        <v>741</v>
      </c>
      <c r="N585" s="30" t="s">
        <v>657</v>
      </c>
      <c r="O585" s="30" t="s">
        <v>415</v>
      </c>
      <c r="P585" s="30"/>
      <c r="Q585" s="98">
        <f>Q586</f>
        <v>567.5</v>
      </c>
      <c r="R585" s="98"/>
      <c r="S585" s="62">
        <f>S586</f>
        <v>567.5</v>
      </c>
    </row>
    <row r="586" spans="2:19" ht="19.5" customHeight="1" x14ac:dyDescent="0.2">
      <c r="B586" s="18"/>
      <c r="C586" s="20"/>
      <c r="D586" s="22"/>
      <c r="E586" s="24"/>
      <c r="F586" s="25"/>
      <c r="G586" s="26"/>
      <c r="H586" s="94" t="s">
        <v>88</v>
      </c>
      <c r="I586" s="94"/>
      <c r="J586" s="94"/>
      <c r="K586" s="94"/>
      <c r="L586" s="94"/>
      <c r="M586" s="27" t="s">
        <v>741</v>
      </c>
      <c r="N586" s="27" t="s">
        <v>657</v>
      </c>
      <c r="O586" s="27" t="s">
        <v>89</v>
      </c>
      <c r="P586" s="27"/>
      <c r="Q586" s="92">
        <f>Q587</f>
        <v>567.5</v>
      </c>
      <c r="R586" s="92"/>
      <c r="S586" s="59">
        <f>S587</f>
        <v>567.5</v>
      </c>
    </row>
    <row r="587" spans="2:19" ht="21.75" customHeight="1" x14ac:dyDescent="0.2">
      <c r="B587" s="18"/>
      <c r="C587" s="20"/>
      <c r="D587" s="22"/>
      <c r="E587" s="24"/>
      <c r="F587" s="25"/>
      <c r="G587" s="26"/>
      <c r="H587" s="28"/>
      <c r="I587" s="72" t="s">
        <v>261</v>
      </c>
      <c r="J587" s="73"/>
      <c r="K587" s="73"/>
      <c r="L587" s="74"/>
      <c r="M587" s="17" t="s">
        <v>741</v>
      </c>
      <c r="N587" s="17" t="s">
        <v>657</v>
      </c>
      <c r="O587" s="17" t="s">
        <v>89</v>
      </c>
      <c r="P587" s="17" t="s">
        <v>273</v>
      </c>
      <c r="Q587" s="93">
        <v>567.5</v>
      </c>
      <c r="R587" s="93"/>
      <c r="S587" s="48">
        <v>567.5</v>
      </c>
    </row>
    <row r="588" spans="2:19" ht="63" customHeight="1" x14ac:dyDescent="0.2">
      <c r="B588" s="18"/>
      <c r="C588" s="20"/>
      <c r="D588" s="22"/>
      <c r="E588" s="24"/>
      <c r="F588" s="25"/>
      <c r="G588" s="100" t="s">
        <v>232</v>
      </c>
      <c r="H588" s="100"/>
      <c r="I588" s="100"/>
      <c r="J588" s="100"/>
      <c r="K588" s="100"/>
      <c r="L588" s="100"/>
      <c r="M588" s="30" t="s">
        <v>741</v>
      </c>
      <c r="N588" s="30" t="s">
        <v>657</v>
      </c>
      <c r="O588" s="30" t="s">
        <v>90</v>
      </c>
      <c r="P588" s="30"/>
      <c r="Q588" s="98">
        <f>Q589</f>
        <v>15</v>
      </c>
      <c r="R588" s="98"/>
      <c r="S588" s="62">
        <f>S589</f>
        <v>15</v>
      </c>
    </row>
    <row r="589" spans="2:19" ht="21" customHeight="1" x14ac:dyDescent="0.2">
      <c r="B589" s="18"/>
      <c r="C589" s="20"/>
      <c r="D589" s="22"/>
      <c r="E589" s="24"/>
      <c r="F589" s="25"/>
      <c r="G589" s="26"/>
      <c r="H589" s="94" t="s">
        <v>91</v>
      </c>
      <c r="I589" s="94"/>
      <c r="J589" s="94"/>
      <c r="K589" s="94"/>
      <c r="L589" s="94"/>
      <c r="M589" s="27" t="s">
        <v>741</v>
      </c>
      <c r="N589" s="27" t="s">
        <v>657</v>
      </c>
      <c r="O589" s="27" t="s">
        <v>92</v>
      </c>
      <c r="P589" s="27"/>
      <c r="Q589" s="92">
        <f>Q590</f>
        <v>15</v>
      </c>
      <c r="R589" s="92"/>
      <c r="S589" s="59">
        <f>S590</f>
        <v>15</v>
      </c>
    </row>
    <row r="590" spans="2:19" ht="18.75" customHeight="1" x14ac:dyDescent="0.2">
      <c r="B590" s="18"/>
      <c r="C590" s="20"/>
      <c r="D590" s="22"/>
      <c r="E590" s="24"/>
      <c r="F590" s="25"/>
      <c r="G590" s="26"/>
      <c r="H590" s="28"/>
      <c r="I590" s="72" t="s">
        <v>261</v>
      </c>
      <c r="J590" s="73"/>
      <c r="K590" s="73"/>
      <c r="L590" s="74"/>
      <c r="M590" s="17" t="s">
        <v>741</v>
      </c>
      <c r="N590" s="17" t="s">
        <v>657</v>
      </c>
      <c r="O590" s="17" t="s">
        <v>92</v>
      </c>
      <c r="P590" s="17" t="s">
        <v>273</v>
      </c>
      <c r="Q590" s="93">
        <v>15</v>
      </c>
      <c r="R590" s="93"/>
      <c r="S590" s="48">
        <v>15</v>
      </c>
    </row>
    <row r="591" spans="2:19" ht="34.5" customHeight="1" x14ac:dyDescent="0.2">
      <c r="B591" s="18"/>
      <c r="C591" s="20"/>
      <c r="D591" s="22"/>
      <c r="E591" s="91" t="s">
        <v>292</v>
      </c>
      <c r="F591" s="91"/>
      <c r="G591" s="91"/>
      <c r="H591" s="91"/>
      <c r="I591" s="91"/>
      <c r="J591" s="91"/>
      <c r="K591" s="91"/>
      <c r="L591" s="91"/>
      <c r="M591" s="23" t="s">
        <v>741</v>
      </c>
      <c r="N591" s="23" t="s">
        <v>657</v>
      </c>
      <c r="O591" s="23" t="s">
        <v>293</v>
      </c>
      <c r="P591" s="23"/>
      <c r="Q591" s="76">
        <f>Q592</f>
        <v>125</v>
      </c>
      <c r="R591" s="76"/>
      <c r="S591" s="58">
        <f>S592</f>
        <v>125</v>
      </c>
    </row>
    <row r="592" spans="2:19" ht="22.5" customHeight="1" x14ac:dyDescent="0.2">
      <c r="B592" s="18"/>
      <c r="C592" s="20"/>
      <c r="D592" s="22"/>
      <c r="E592" s="24"/>
      <c r="F592" s="99" t="s">
        <v>294</v>
      </c>
      <c r="G592" s="99"/>
      <c r="H592" s="99"/>
      <c r="I592" s="99"/>
      <c r="J592" s="99"/>
      <c r="K592" s="99"/>
      <c r="L592" s="99"/>
      <c r="M592" s="29" t="s">
        <v>741</v>
      </c>
      <c r="N592" s="29" t="s">
        <v>657</v>
      </c>
      <c r="O592" s="29" t="s">
        <v>295</v>
      </c>
      <c r="P592" s="29"/>
      <c r="Q592" s="95">
        <f>Q593</f>
        <v>125</v>
      </c>
      <c r="R592" s="95"/>
      <c r="S592" s="61">
        <f>S593</f>
        <v>125</v>
      </c>
    </row>
    <row r="593" spans="2:19" ht="35.25" customHeight="1" x14ac:dyDescent="0.2">
      <c r="B593" s="18"/>
      <c r="C593" s="20"/>
      <c r="D593" s="22"/>
      <c r="E593" s="24"/>
      <c r="F593" s="25"/>
      <c r="G593" s="100" t="s">
        <v>296</v>
      </c>
      <c r="H593" s="100"/>
      <c r="I593" s="100"/>
      <c r="J593" s="100"/>
      <c r="K593" s="100"/>
      <c r="L593" s="100"/>
      <c r="M593" s="30" t="s">
        <v>741</v>
      </c>
      <c r="N593" s="30" t="s">
        <v>657</v>
      </c>
      <c r="O593" s="30" t="s">
        <v>297</v>
      </c>
      <c r="P593" s="30"/>
      <c r="Q593" s="98">
        <f>Q594+Q596</f>
        <v>125</v>
      </c>
      <c r="R593" s="98"/>
      <c r="S593" s="62">
        <f>S594+S596</f>
        <v>125</v>
      </c>
    </row>
    <row r="594" spans="2:19" ht="65.25" customHeight="1" x14ac:dyDescent="0.2">
      <c r="B594" s="18"/>
      <c r="C594" s="20"/>
      <c r="D594" s="22"/>
      <c r="E594" s="24"/>
      <c r="F594" s="25"/>
      <c r="G594" s="26"/>
      <c r="H594" s="94" t="s">
        <v>298</v>
      </c>
      <c r="I594" s="94"/>
      <c r="J594" s="94"/>
      <c r="K594" s="94"/>
      <c r="L594" s="94"/>
      <c r="M594" s="27" t="s">
        <v>741</v>
      </c>
      <c r="N594" s="27" t="s">
        <v>657</v>
      </c>
      <c r="O594" s="27" t="s">
        <v>299</v>
      </c>
      <c r="P594" s="27"/>
      <c r="Q594" s="92">
        <f>Q595</f>
        <v>104</v>
      </c>
      <c r="R594" s="92"/>
      <c r="S594" s="59">
        <f>S595</f>
        <v>104</v>
      </c>
    </row>
    <row r="595" spans="2:19" ht="18" customHeight="1" x14ac:dyDescent="0.2">
      <c r="B595" s="18"/>
      <c r="C595" s="20"/>
      <c r="D595" s="22"/>
      <c r="E595" s="24"/>
      <c r="F595" s="25"/>
      <c r="G595" s="26"/>
      <c r="H595" s="28"/>
      <c r="I595" s="72" t="s">
        <v>261</v>
      </c>
      <c r="J595" s="73"/>
      <c r="K595" s="73"/>
      <c r="L595" s="74"/>
      <c r="M595" s="17" t="s">
        <v>741</v>
      </c>
      <c r="N595" s="17" t="s">
        <v>657</v>
      </c>
      <c r="O595" s="17" t="s">
        <v>299</v>
      </c>
      <c r="P595" s="17" t="s">
        <v>273</v>
      </c>
      <c r="Q595" s="93">
        <v>104</v>
      </c>
      <c r="R595" s="93"/>
      <c r="S595" s="48">
        <v>104</v>
      </c>
    </row>
    <row r="596" spans="2:19" ht="48" customHeight="1" x14ac:dyDescent="0.2">
      <c r="B596" s="18"/>
      <c r="C596" s="20"/>
      <c r="D596" s="22"/>
      <c r="E596" s="24"/>
      <c r="F596" s="25"/>
      <c r="G596" s="26"/>
      <c r="H596" s="94" t="s">
        <v>93</v>
      </c>
      <c r="I596" s="94"/>
      <c r="J596" s="94"/>
      <c r="K596" s="94"/>
      <c r="L596" s="94"/>
      <c r="M596" s="27" t="s">
        <v>741</v>
      </c>
      <c r="N596" s="27" t="s">
        <v>657</v>
      </c>
      <c r="O596" s="27" t="s">
        <v>94</v>
      </c>
      <c r="P596" s="27"/>
      <c r="Q596" s="92">
        <f>Q597</f>
        <v>21</v>
      </c>
      <c r="R596" s="92"/>
      <c r="S596" s="59">
        <f>S597</f>
        <v>21</v>
      </c>
    </row>
    <row r="597" spans="2:19" ht="17.25" customHeight="1" x14ac:dyDescent="0.2">
      <c r="B597" s="18"/>
      <c r="C597" s="20"/>
      <c r="D597" s="22"/>
      <c r="E597" s="24"/>
      <c r="F597" s="25"/>
      <c r="G597" s="26"/>
      <c r="H597" s="28"/>
      <c r="I597" s="72" t="s">
        <v>261</v>
      </c>
      <c r="J597" s="73"/>
      <c r="K597" s="73"/>
      <c r="L597" s="74"/>
      <c r="M597" s="17" t="s">
        <v>741</v>
      </c>
      <c r="N597" s="17" t="s">
        <v>657</v>
      </c>
      <c r="O597" s="17" t="s">
        <v>94</v>
      </c>
      <c r="P597" s="17" t="s">
        <v>273</v>
      </c>
      <c r="Q597" s="93">
        <v>21</v>
      </c>
      <c r="R597" s="93"/>
      <c r="S597" s="48">
        <v>21</v>
      </c>
    </row>
    <row r="598" spans="2:19" ht="21.75" customHeight="1" x14ac:dyDescent="0.2">
      <c r="B598" s="18"/>
      <c r="C598" s="75" t="s">
        <v>681</v>
      </c>
      <c r="D598" s="75"/>
      <c r="E598" s="75"/>
      <c r="F598" s="75"/>
      <c r="G598" s="75"/>
      <c r="H598" s="75"/>
      <c r="I598" s="75"/>
      <c r="J598" s="75"/>
      <c r="K598" s="75"/>
      <c r="L598" s="75"/>
      <c r="M598" s="19" t="s">
        <v>741</v>
      </c>
      <c r="N598" s="19" t="s">
        <v>682</v>
      </c>
      <c r="O598" s="19"/>
      <c r="P598" s="19"/>
      <c r="Q598" s="89">
        <f>Q599</f>
        <v>77731</v>
      </c>
      <c r="R598" s="89"/>
      <c r="S598" s="56">
        <f>S599</f>
        <v>93344</v>
      </c>
    </row>
    <row r="599" spans="2:19" ht="21" customHeight="1" x14ac:dyDescent="0.2">
      <c r="B599" s="18"/>
      <c r="C599" s="20"/>
      <c r="D599" s="88" t="s">
        <v>95</v>
      </c>
      <c r="E599" s="88"/>
      <c r="F599" s="88"/>
      <c r="G599" s="88"/>
      <c r="H599" s="88"/>
      <c r="I599" s="88"/>
      <c r="J599" s="88"/>
      <c r="K599" s="88"/>
      <c r="L599" s="88"/>
      <c r="M599" s="21" t="s">
        <v>741</v>
      </c>
      <c r="N599" s="21" t="s">
        <v>96</v>
      </c>
      <c r="O599" s="21"/>
      <c r="P599" s="21"/>
      <c r="Q599" s="90">
        <f>Q600+Q606</f>
        <v>77731</v>
      </c>
      <c r="R599" s="90"/>
      <c r="S599" s="57">
        <f>S600+S606</f>
        <v>93344</v>
      </c>
    </row>
    <row r="600" spans="2:19" ht="33" customHeight="1" x14ac:dyDescent="0.2">
      <c r="B600" s="18"/>
      <c r="C600" s="20"/>
      <c r="D600" s="22"/>
      <c r="E600" s="91" t="s">
        <v>264</v>
      </c>
      <c r="F600" s="91"/>
      <c r="G600" s="91"/>
      <c r="H600" s="91"/>
      <c r="I600" s="91"/>
      <c r="J600" s="91"/>
      <c r="K600" s="91"/>
      <c r="L600" s="91"/>
      <c r="M600" s="23" t="s">
        <v>741</v>
      </c>
      <c r="N600" s="23" t="s">
        <v>96</v>
      </c>
      <c r="O600" s="23" t="s">
        <v>265</v>
      </c>
      <c r="P600" s="23"/>
      <c r="Q600" s="76">
        <f>Q601</f>
        <v>48734</v>
      </c>
      <c r="R600" s="76"/>
      <c r="S600" s="58">
        <f>S601</f>
        <v>48734</v>
      </c>
    </row>
    <row r="601" spans="2:19" ht="19.5" customHeight="1" x14ac:dyDescent="0.2">
      <c r="B601" s="18"/>
      <c r="C601" s="20"/>
      <c r="D601" s="22"/>
      <c r="E601" s="24"/>
      <c r="F601" s="99" t="s">
        <v>744</v>
      </c>
      <c r="G601" s="99"/>
      <c r="H601" s="99"/>
      <c r="I601" s="99"/>
      <c r="J601" s="99"/>
      <c r="K601" s="99"/>
      <c r="L601" s="99"/>
      <c r="M601" s="29" t="s">
        <v>741</v>
      </c>
      <c r="N601" s="29" t="s">
        <v>96</v>
      </c>
      <c r="O601" s="29" t="s">
        <v>745</v>
      </c>
      <c r="P601" s="29"/>
      <c r="Q601" s="95">
        <f>Q602</f>
        <v>48734</v>
      </c>
      <c r="R601" s="95"/>
      <c r="S601" s="61">
        <f>S602</f>
        <v>48734</v>
      </c>
    </row>
    <row r="602" spans="2:19" ht="33" customHeight="1" x14ac:dyDescent="0.2">
      <c r="B602" s="18"/>
      <c r="C602" s="20"/>
      <c r="D602" s="22"/>
      <c r="E602" s="24"/>
      <c r="F602" s="25"/>
      <c r="G602" s="100" t="s">
        <v>746</v>
      </c>
      <c r="H602" s="100"/>
      <c r="I602" s="100"/>
      <c r="J602" s="100"/>
      <c r="K602" s="100"/>
      <c r="L602" s="100"/>
      <c r="M602" s="30" t="s">
        <v>741</v>
      </c>
      <c r="N602" s="30" t="s">
        <v>96</v>
      </c>
      <c r="O602" s="30" t="s">
        <v>747</v>
      </c>
      <c r="P602" s="30"/>
      <c r="Q602" s="98">
        <f>Q603</f>
        <v>48734</v>
      </c>
      <c r="R602" s="98"/>
      <c r="S602" s="62">
        <f>S603</f>
        <v>48734</v>
      </c>
    </row>
    <row r="603" spans="2:19" ht="82.5" customHeight="1" x14ac:dyDescent="0.2">
      <c r="B603" s="18"/>
      <c r="C603" s="20"/>
      <c r="D603" s="22"/>
      <c r="E603" s="24"/>
      <c r="F603" s="25"/>
      <c r="G603" s="26"/>
      <c r="H603" s="94" t="s">
        <v>65</v>
      </c>
      <c r="I603" s="94"/>
      <c r="J603" s="94"/>
      <c r="K603" s="94"/>
      <c r="L603" s="94"/>
      <c r="M603" s="27" t="s">
        <v>741</v>
      </c>
      <c r="N603" s="27" t="s">
        <v>96</v>
      </c>
      <c r="O603" s="27" t="s">
        <v>66</v>
      </c>
      <c r="P603" s="27"/>
      <c r="Q603" s="92">
        <f>Q604+Q605</f>
        <v>48734</v>
      </c>
      <c r="R603" s="92"/>
      <c r="S603" s="59">
        <f>S604+S605</f>
        <v>48734</v>
      </c>
    </row>
    <row r="604" spans="2:19" ht="33" customHeight="1" x14ac:dyDescent="0.2">
      <c r="B604" s="18"/>
      <c r="C604" s="20"/>
      <c r="D604" s="22"/>
      <c r="E604" s="24"/>
      <c r="F604" s="25"/>
      <c r="G604" s="26"/>
      <c r="H604" s="28"/>
      <c r="I604" s="72" t="s">
        <v>689</v>
      </c>
      <c r="J604" s="73"/>
      <c r="K604" s="73"/>
      <c r="L604" s="74"/>
      <c r="M604" s="17" t="s">
        <v>741</v>
      </c>
      <c r="N604" s="17" t="s">
        <v>96</v>
      </c>
      <c r="O604" s="17" t="s">
        <v>66</v>
      </c>
      <c r="P604" s="17" t="s">
        <v>690</v>
      </c>
      <c r="Q604" s="93">
        <v>48251</v>
      </c>
      <c r="R604" s="93"/>
      <c r="S604" s="48">
        <v>48251</v>
      </c>
    </row>
    <row r="605" spans="2:19" ht="33.75" customHeight="1" x14ac:dyDescent="0.2">
      <c r="B605" s="18"/>
      <c r="C605" s="20"/>
      <c r="D605" s="22"/>
      <c r="E605" s="24"/>
      <c r="F605" s="25"/>
      <c r="G605" s="26"/>
      <c r="H605" s="28"/>
      <c r="I605" s="72" t="s">
        <v>691</v>
      </c>
      <c r="J605" s="73"/>
      <c r="K605" s="73"/>
      <c r="L605" s="74"/>
      <c r="M605" s="17" t="s">
        <v>741</v>
      </c>
      <c r="N605" s="17" t="s">
        <v>96</v>
      </c>
      <c r="O605" s="17" t="s">
        <v>66</v>
      </c>
      <c r="P605" s="17" t="s">
        <v>692</v>
      </c>
      <c r="Q605" s="93">
        <v>483</v>
      </c>
      <c r="R605" s="93"/>
      <c r="S605" s="48">
        <v>483</v>
      </c>
    </row>
    <row r="606" spans="2:19" ht="19.5" customHeight="1" x14ac:dyDescent="0.2">
      <c r="B606" s="18"/>
      <c r="C606" s="20"/>
      <c r="D606" s="22"/>
      <c r="E606" s="91" t="s">
        <v>719</v>
      </c>
      <c r="F606" s="91"/>
      <c r="G606" s="91"/>
      <c r="H606" s="91"/>
      <c r="I606" s="91"/>
      <c r="J606" s="91"/>
      <c r="K606" s="91"/>
      <c r="L606" s="91"/>
      <c r="M606" s="23" t="s">
        <v>741</v>
      </c>
      <c r="N606" s="23" t="s">
        <v>96</v>
      </c>
      <c r="O606" s="23" t="s">
        <v>720</v>
      </c>
      <c r="P606" s="23"/>
      <c r="Q606" s="76">
        <f>Q607</f>
        <v>28997</v>
      </c>
      <c r="R606" s="76"/>
      <c r="S606" s="58">
        <f>S607</f>
        <v>44610</v>
      </c>
    </row>
    <row r="607" spans="2:19" ht="33" customHeight="1" x14ac:dyDescent="0.2">
      <c r="B607" s="18"/>
      <c r="C607" s="20"/>
      <c r="D607" s="22"/>
      <c r="E607" s="24"/>
      <c r="F607" s="99" t="s">
        <v>97</v>
      </c>
      <c r="G607" s="99"/>
      <c r="H607" s="99"/>
      <c r="I607" s="99"/>
      <c r="J607" s="99"/>
      <c r="K607" s="99"/>
      <c r="L607" s="99"/>
      <c r="M607" s="29" t="s">
        <v>741</v>
      </c>
      <c r="N607" s="29" t="s">
        <v>96</v>
      </c>
      <c r="O607" s="29" t="s">
        <v>98</v>
      </c>
      <c r="P607" s="29"/>
      <c r="Q607" s="95">
        <f>Q608</f>
        <v>28997</v>
      </c>
      <c r="R607" s="95"/>
      <c r="S607" s="61">
        <f>S608</f>
        <v>44610</v>
      </c>
    </row>
    <row r="608" spans="2:19" ht="46.5" customHeight="1" x14ac:dyDescent="0.2">
      <c r="B608" s="18"/>
      <c r="C608" s="20"/>
      <c r="D608" s="22"/>
      <c r="E608" s="24"/>
      <c r="F608" s="25"/>
      <c r="G608" s="100" t="s">
        <v>99</v>
      </c>
      <c r="H608" s="100"/>
      <c r="I608" s="100"/>
      <c r="J608" s="100"/>
      <c r="K608" s="100"/>
      <c r="L608" s="100"/>
      <c r="M608" s="30" t="s">
        <v>741</v>
      </c>
      <c r="N608" s="30" t="s">
        <v>96</v>
      </c>
      <c r="O608" s="30" t="s">
        <v>100</v>
      </c>
      <c r="P608" s="30"/>
      <c r="Q608" s="98">
        <f>Q609</f>
        <v>28997</v>
      </c>
      <c r="R608" s="98"/>
      <c r="S608" s="62">
        <f>S609</f>
        <v>44610</v>
      </c>
    </row>
    <row r="609" spans="2:19" ht="63.75" customHeight="1" x14ac:dyDescent="0.2">
      <c r="B609" s="18"/>
      <c r="C609" s="20"/>
      <c r="D609" s="22"/>
      <c r="E609" s="24"/>
      <c r="F609" s="25"/>
      <c r="G609" s="26"/>
      <c r="H609" s="94" t="s">
        <v>101</v>
      </c>
      <c r="I609" s="94"/>
      <c r="J609" s="94"/>
      <c r="K609" s="94"/>
      <c r="L609" s="94"/>
      <c r="M609" s="27" t="s">
        <v>741</v>
      </c>
      <c r="N609" s="27" t="s">
        <v>96</v>
      </c>
      <c r="O609" s="27" t="s">
        <v>102</v>
      </c>
      <c r="P609" s="27"/>
      <c r="Q609" s="92">
        <f>Q610</f>
        <v>28997</v>
      </c>
      <c r="R609" s="92"/>
      <c r="S609" s="59">
        <f>S610</f>
        <v>44610</v>
      </c>
    </row>
    <row r="610" spans="2:19" ht="48.75" customHeight="1" x14ac:dyDescent="0.2">
      <c r="B610" s="18"/>
      <c r="C610" s="20"/>
      <c r="D610" s="22"/>
      <c r="E610" s="24"/>
      <c r="F610" s="25"/>
      <c r="G610" s="26"/>
      <c r="H610" s="28"/>
      <c r="I610" s="72" t="s">
        <v>103</v>
      </c>
      <c r="J610" s="73"/>
      <c r="K610" s="73"/>
      <c r="L610" s="74"/>
      <c r="M610" s="17" t="s">
        <v>741</v>
      </c>
      <c r="N610" s="17" t="s">
        <v>96</v>
      </c>
      <c r="O610" s="17" t="s">
        <v>102</v>
      </c>
      <c r="P610" s="17" t="s">
        <v>104</v>
      </c>
      <c r="Q610" s="93">
        <v>28997</v>
      </c>
      <c r="R610" s="93"/>
      <c r="S610" s="48">
        <v>44610</v>
      </c>
    </row>
    <row r="611" spans="2:19" ht="24" customHeight="1" x14ac:dyDescent="0.2">
      <c r="B611" s="105" t="s">
        <v>517</v>
      </c>
      <c r="C611" s="105"/>
      <c r="D611" s="105"/>
      <c r="E611" s="105"/>
      <c r="F611" s="105"/>
      <c r="G611" s="105"/>
      <c r="H611" s="105"/>
      <c r="I611" s="105"/>
      <c r="J611" s="105"/>
      <c r="K611" s="105"/>
      <c r="L611" s="105"/>
      <c r="M611" s="45" t="s">
        <v>105</v>
      </c>
      <c r="N611" s="45"/>
      <c r="O611" s="45"/>
      <c r="P611" s="45"/>
      <c r="Q611" s="106">
        <f>Q612</f>
        <v>5676.1</v>
      </c>
      <c r="R611" s="106"/>
      <c r="S611" s="55">
        <f>S612</f>
        <v>5676.1</v>
      </c>
    </row>
    <row r="612" spans="2:19" ht="20.25" customHeight="1" x14ac:dyDescent="0.2">
      <c r="B612" s="18"/>
      <c r="C612" s="75" t="s">
        <v>246</v>
      </c>
      <c r="D612" s="75"/>
      <c r="E612" s="75"/>
      <c r="F612" s="75"/>
      <c r="G612" s="75"/>
      <c r="H612" s="75"/>
      <c r="I612" s="75"/>
      <c r="J612" s="75"/>
      <c r="K612" s="75"/>
      <c r="L612" s="75"/>
      <c r="M612" s="19" t="s">
        <v>105</v>
      </c>
      <c r="N612" s="19" t="s">
        <v>247</v>
      </c>
      <c r="O612" s="19"/>
      <c r="P612" s="19"/>
      <c r="Q612" s="89">
        <f>Q613</f>
        <v>5676.1</v>
      </c>
      <c r="R612" s="89"/>
      <c r="S612" s="56">
        <f>S613</f>
        <v>5676.1</v>
      </c>
    </row>
    <row r="613" spans="2:19" ht="47.25" customHeight="1" x14ac:dyDescent="0.2">
      <c r="B613" s="18"/>
      <c r="C613" s="20"/>
      <c r="D613" s="88" t="s">
        <v>106</v>
      </c>
      <c r="E613" s="88"/>
      <c r="F613" s="88"/>
      <c r="G613" s="88"/>
      <c r="H613" s="88"/>
      <c r="I613" s="88"/>
      <c r="J613" s="88"/>
      <c r="K613" s="88"/>
      <c r="L613" s="88"/>
      <c r="M613" s="21" t="s">
        <v>105</v>
      </c>
      <c r="N613" s="21" t="s">
        <v>107</v>
      </c>
      <c r="O613" s="21"/>
      <c r="P613" s="21"/>
      <c r="Q613" s="90">
        <f>Q614</f>
        <v>5676.1</v>
      </c>
      <c r="R613" s="90"/>
      <c r="S613" s="57">
        <f>S614</f>
        <v>5676.1</v>
      </c>
    </row>
    <row r="614" spans="2:19" ht="32.25" customHeight="1" x14ac:dyDescent="0.2">
      <c r="B614" s="18"/>
      <c r="C614" s="20"/>
      <c r="D614" s="22"/>
      <c r="E614" s="91" t="s">
        <v>250</v>
      </c>
      <c r="F614" s="91"/>
      <c r="G614" s="91"/>
      <c r="H614" s="91"/>
      <c r="I614" s="91"/>
      <c r="J614" s="91"/>
      <c r="K614" s="91"/>
      <c r="L614" s="91"/>
      <c r="M614" s="23" t="s">
        <v>105</v>
      </c>
      <c r="N614" s="23" t="s">
        <v>107</v>
      </c>
      <c r="O614" s="23" t="s">
        <v>251</v>
      </c>
      <c r="P614" s="23"/>
      <c r="Q614" s="76">
        <f>Q615+Q621</f>
        <v>5676.1</v>
      </c>
      <c r="R614" s="76"/>
      <c r="S614" s="58">
        <f>S615+S621</f>
        <v>5676.1</v>
      </c>
    </row>
    <row r="615" spans="2:19" ht="23.25" customHeight="1" x14ac:dyDescent="0.2">
      <c r="B615" s="18"/>
      <c r="C615" s="20"/>
      <c r="D615" s="22"/>
      <c r="E615" s="24"/>
      <c r="F615" s="25"/>
      <c r="G615" s="26"/>
      <c r="H615" s="94" t="s">
        <v>108</v>
      </c>
      <c r="I615" s="94"/>
      <c r="J615" s="94"/>
      <c r="K615" s="94"/>
      <c r="L615" s="94"/>
      <c r="M615" s="27" t="s">
        <v>105</v>
      </c>
      <c r="N615" s="27" t="s">
        <v>107</v>
      </c>
      <c r="O615" s="27" t="s">
        <v>109</v>
      </c>
      <c r="P615" s="27"/>
      <c r="Q615" s="92">
        <f>Q616+Q617+Q618+Q619+Q620</f>
        <v>1944.7</v>
      </c>
      <c r="R615" s="92"/>
      <c r="S615" s="59">
        <f>S616+S617+S618+S619+S620</f>
        <v>1944.7</v>
      </c>
    </row>
    <row r="616" spans="2:19" ht="18.75" customHeight="1" x14ac:dyDescent="0.2">
      <c r="B616" s="18"/>
      <c r="C616" s="20"/>
      <c r="D616" s="22"/>
      <c r="E616" s="24"/>
      <c r="F616" s="25"/>
      <c r="G616" s="26"/>
      <c r="H616" s="28"/>
      <c r="I616" s="72" t="s">
        <v>254</v>
      </c>
      <c r="J616" s="73"/>
      <c r="K616" s="73"/>
      <c r="L616" s="74"/>
      <c r="M616" s="17" t="s">
        <v>105</v>
      </c>
      <c r="N616" s="17" t="s">
        <v>107</v>
      </c>
      <c r="O616" s="17" t="s">
        <v>109</v>
      </c>
      <c r="P616" s="17" t="s">
        <v>255</v>
      </c>
      <c r="Q616" s="93">
        <v>1258.5</v>
      </c>
      <c r="R616" s="93"/>
      <c r="S616" s="60">
        <v>1258.5</v>
      </c>
    </row>
    <row r="617" spans="2:19" ht="32.25" customHeight="1" x14ac:dyDescent="0.2">
      <c r="B617" s="18"/>
      <c r="C617" s="20"/>
      <c r="D617" s="22"/>
      <c r="E617" s="24"/>
      <c r="F617" s="25"/>
      <c r="G617" s="26"/>
      <c r="H617" s="28"/>
      <c r="I617" s="72" t="s">
        <v>256</v>
      </c>
      <c r="J617" s="73"/>
      <c r="K617" s="73"/>
      <c r="L617" s="74"/>
      <c r="M617" s="17" t="s">
        <v>105</v>
      </c>
      <c r="N617" s="17" t="s">
        <v>107</v>
      </c>
      <c r="O617" s="17" t="s">
        <v>109</v>
      </c>
      <c r="P617" s="17" t="s">
        <v>257</v>
      </c>
      <c r="Q617" s="93">
        <v>5</v>
      </c>
      <c r="R617" s="93"/>
      <c r="S617" s="48">
        <v>5</v>
      </c>
    </row>
    <row r="618" spans="2:19" ht="50.25" customHeight="1" x14ac:dyDescent="0.2">
      <c r="B618" s="18"/>
      <c r="C618" s="20"/>
      <c r="D618" s="22"/>
      <c r="E618" s="24"/>
      <c r="F618" s="25"/>
      <c r="G618" s="26"/>
      <c r="H618" s="28"/>
      <c r="I618" s="72" t="s">
        <v>259</v>
      </c>
      <c r="J618" s="73"/>
      <c r="K618" s="73"/>
      <c r="L618" s="74"/>
      <c r="M618" s="17" t="s">
        <v>105</v>
      </c>
      <c r="N618" s="17" t="s">
        <v>107</v>
      </c>
      <c r="O618" s="17" t="s">
        <v>109</v>
      </c>
      <c r="P618" s="17" t="s">
        <v>260</v>
      </c>
      <c r="Q618" s="93">
        <v>380</v>
      </c>
      <c r="R618" s="93"/>
      <c r="S618" s="48">
        <v>380</v>
      </c>
    </row>
    <row r="619" spans="2:19" ht="33" customHeight="1" x14ac:dyDescent="0.2">
      <c r="B619" s="18"/>
      <c r="C619" s="20"/>
      <c r="D619" s="22"/>
      <c r="E619" s="24"/>
      <c r="F619" s="25"/>
      <c r="G619" s="26"/>
      <c r="H619" s="28"/>
      <c r="I619" s="72" t="s">
        <v>282</v>
      </c>
      <c r="J619" s="73"/>
      <c r="K619" s="73"/>
      <c r="L619" s="74"/>
      <c r="M619" s="17" t="s">
        <v>105</v>
      </c>
      <c r="N619" s="17" t="s">
        <v>107</v>
      </c>
      <c r="O619" s="17" t="s">
        <v>109</v>
      </c>
      <c r="P619" s="17" t="s">
        <v>283</v>
      </c>
      <c r="Q619" s="93">
        <v>115</v>
      </c>
      <c r="R619" s="93"/>
      <c r="S619" s="48">
        <v>115</v>
      </c>
    </row>
    <row r="620" spans="2:19" ht="19.5" customHeight="1" x14ac:dyDescent="0.2">
      <c r="B620" s="18"/>
      <c r="C620" s="20"/>
      <c r="D620" s="22"/>
      <c r="E620" s="24"/>
      <c r="F620" s="25"/>
      <c r="G620" s="26"/>
      <c r="H620" s="28"/>
      <c r="I620" s="72" t="s">
        <v>261</v>
      </c>
      <c r="J620" s="73"/>
      <c r="K620" s="73"/>
      <c r="L620" s="74"/>
      <c r="M620" s="17" t="s">
        <v>105</v>
      </c>
      <c r="N620" s="17" t="s">
        <v>107</v>
      </c>
      <c r="O620" s="17" t="s">
        <v>109</v>
      </c>
      <c r="P620" s="17" t="s">
        <v>273</v>
      </c>
      <c r="Q620" s="93">
        <v>186.2</v>
      </c>
      <c r="R620" s="93"/>
      <c r="S620" s="48">
        <v>186.2</v>
      </c>
    </row>
    <row r="621" spans="2:19" ht="18.75" customHeight="1" x14ac:dyDescent="0.2">
      <c r="B621" s="18"/>
      <c r="C621" s="20"/>
      <c r="D621" s="22"/>
      <c r="E621" s="24"/>
      <c r="F621" s="25"/>
      <c r="G621" s="26"/>
      <c r="H621" s="94" t="s">
        <v>110</v>
      </c>
      <c r="I621" s="94"/>
      <c r="J621" s="94"/>
      <c r="K621" s="94"/>
      <c r="L621" s="94"/>
      <c r="M621" s="27" t="s">
        <v>105</v>
      </c>
      <c r="N621" s="27" t="s">
        <v>107</v>
      </c>
      <c r="O621" s="27" t="s">
        <v>111</v>
      </c>
      <c r="P621" s="27"/>
      <c r="Q621" s="92">
        <f>Q622+Q623+Q624</f>
        <v>3731.4</v>
      </c>
      <c r="R621" s="92"/>
      <c r="S621" s="59">
        <f>S622+S623+S624</f>
        <v>3731.4</v>
      </c>
    </row>
    <row r="622" spans="2:19" ht="18" customHeight="1" x14ac:dyDescent="0.2">
      <c r="B622" s="18"/>
      <c r="C622" s="20"/>
      <c r="D622" s="22"/>
      <c r="E622" s="24"/>
      <c r="F622" s="25"/>
      <c r="G622" s="26"/>
      <c r="H622" s="28"/>
      <c r="I622" s="72" t="s">
        <v>254</v>
      </c>
      <c r="J622" s="73"/>
      <c r="K622" s="73"/>
      <c r="L622" s="74"/>
      <c r="M622" s="17" t="s">
        <v>105</v>
      </c>
      <c r="N622" s="17" t="s">
        <v>107</v>
      </c>
      <c r="O622" s="17" t="s">
        <v>111</v>
      </c>
      <c r="P622" s="17" t="s">
        <v>255</v>
      </c>
      <c r="Q622" s="93">
        <v>2862</v>
      </c>
      <c r="R622" s="93"/>
      <c r="S622" s="60">
        <v>2862</v>
      </c>
    </row>
    <row r="623" spans="2:19" ht="33" customHeight="1" x14ac:dyDescent="0.2">
      <c r="B623" s="18"/>
      <c r="C623" s="20"/>
      <c r="D623" s="22"/>
      <c r="E623" s="24"/>
      <c r="F623" s="25"/>
      <c r="G623" s="26"/>
      <c r="H623" s="28"/>
      <c r="I623" s="72" t="s">
        <v>256</v>
      </c>
      <c r="J623" s="73"/>
      <c r="K623" s="73"/>
      <c r="L623" s="74"/>
      <c r="M623" s="17" t="s">
        <v>105</v>
      </c>
      <c r="N623" s="17" t="s">
        <v>107</v>
      </c>
      <c r="O623" s="17" t="s">
        <v>111</v>
      </c>
      <c r="P623" s="17" t="s">
        <v>257</v>
      </c>
      <c r="Q623" s="93">
        <v>5</v>
      </c>
      <c r="R623" s="93"/>
      <c r="S623" s="60">
        <v>5</v>
      </c>
    </row>
    <row r="624" spans="2:19" ht="52.5" customHeight="1" x14ac:dyDescent="0.2">
      <c r="B624" s="18"/>
      <c r="C624" s="20"/>
      <c r="D624" s="22"/>
      <c r="E624" s="24"/>
      <c r="F624" s="25"/>
      <c r="G624" s="26"/>
      <c r="H624" s="28"/>
      <c r="I624" s="72" t="s">
        <v>259</v>
      </c>
      <c r="J624" s="73"/>
      <c r="K624" s="73"/>
      <c r="L624" s="74"/>
      <c r="M624" s="17" t="s">
        <v>105</v>
      </c>
      <c r="N624" s="17" t="s">
        <v>107</v>
      </c>
      <c r="O624" s="17" t="s">
        <v>111</v>
      </c>
      <c r="P624" s="17" t="s">
        <v>260</v>
      </c>
      <c r="Q624" s="93">
        <v>864.4</v>
      </c>
      <c r="R624" s="93"/>
      <c r="S624" s="60">
        <v>864.4</v>
      </c>
    </row>
    <row r="625" spans="2:19" ht="53.25" customHeight="1" x14ac:dyDescent="0.2">
      <c r="B625" s="105" t="s">
        <v>508</v>
      </c>
      <c r="C625" s="105"/>
      <c r="D625" s="105"/>
      <c r="E625" s="105"/>
      <c r="F625" s="105"/>
      <c r="G625" s="105"/>
      <c r="H625" s="105"/>
      <c r="I625" s="105"/>
      <c r="J625" s="105"/>
      <c r="K625" s="105"/>
      <c r="L625" s="105"/>
      <c r="M625" s="45" t="s">
        <v>112</v>
      </c>
      <c r="N625" s="45"/>
      <c r="O625" s="45"/>
      <c r="P625" s="45"/>
      <c r="Q625" s="106">
        <f>Q626+Q664+Q721</f>
        <v>680670.7</v>
      </c>
      <c r="R625" s="106"/>
      <c r="S625" s="55">
        <f>S626+S664+S721</f>
        <v>476724.20000000007</v>
      </c>
    </row>
    <row r="626" spans="2:19" ht="22.5" customHeight="1" x14ac:dyDescent="0.2">
      <c r="B626" s="18"/>
      <c r="C626" s="75" t="s">
        <v>650</v>
      </c>
      <c r="D626" s="75"/>
      <c r="E626" s="75"/>
      <c r="F626" s="75"/>
      <c r="G626" s="75"/>
      <c r="H626" s="75"/>
      <c r="I626" s="75"/>
      <c r="J626" s="75"/>
      <c r="K626" s="75"/>
      <c r="L626" s="75"/>
      <c r="M626" s="19" t="s">
        <v>112</v>
      </c>
      <c r="N626" s="19" t="s">
        <v>651</v>
      </c>
      <c r="O626" s="19"/>
      <c r="P626" s="19"/>
      <c r="Q626" s="89">
        <f>Q627+Q647</f>
        <v>250669.9</v>
      </c>
      <c r="R626" s="89"/>
      <c r="S626" s="56">
        <f>S627+S647</f>
        <v>90920.900000000009</v>
      </c>
    </row>
    <row r="627" spans="2:19" ht="24" customHeight="1" x14ac:dyDescent="0.2">
      <c r="B627" s="18"/>
      <c r="C627" s="20"/>
      <c r="D627" s="88" t="s">
        <v>652</v>
      </c>
      <c r="E627" s="88"/>
      <c r="F627" s="88"/>
      <c r="G627" s="88"/>
      <c r="H627" s="88"/>
      <c r="I627" s="88"/>
      <c r="J627" s="88"/>
      <c r="K627" s="88"/>
      <c r="L627" s="88"/>
      <c r="M627" s="21" t="s">
        <v>112</v>
      </c>
      <c r="N627" s="21" t="s">
        <v>653</v>
      </c>
      <c r="O627" s="21"/>
      <c r="P627" s="21"/>
      <c r="Q627" s="90">
        <f>Q628+Q639</f>
        <v>242129.9</v>
      </c>
      <c r="R627" s="90"/>
      <c r="S627" s="57">
        <f>S628+S639</f>
        <v>82380.900000000009</v>
      </c>
    </row>
    <row r="628" spans="2:19" ht="34.5" customHeight="1" x14ac:dyDescent="0.2">
      <c r="B628" s="18"/>
      <c r="C628" s="20"/>
      <c r="D628" s="22"/>
      <c r="E628" s="91" t="s">
        <v>264</v>
      </c>
      <c r="F628" s="91"/>
      <c r="G628" s="91"/>
      <c r="H628" s="91"/>
      <c r="I628" s="91"/>
      <c r="J628" s="91"/>
      <c r="K628" s="91"/>
      <c r="L628" s="91"/>
      <c r="M628" s="23" t="s">
        <v>112</v>
      </c>
      <c r="N628" s="23" t="s">
        <v>653</v>
      </c>
      <c r="O628" s="23" t="s">
        <v>265</v>
      </c>
      <c r="P628" s="23"/>
      <c r="Q628" s="76">
        <f>Q629</f>
        <v>242079.9</v>
      </c>
      <c r="R628" s="76"/>
      <c r="S628" s="58">
        <f>S629</f>
        <v>82330.900000000009</v>
      </c>
    </row>
    <row r="629" spans="2:19" ht="33.75" customHeight="1" x14ac:dyDescent="0.2">
      <c r="B629" s="18"/>
      <c r="C629" s="20"/>
      <c r="D629" s="22"/>
      <c r="E629" s="24"/>
      <c r="F629" s="99" t="s">
        <v>42</v>
      </c>
      <c r="G629" s="99"/>
      <c r="H629" s="99"/>
      <c r="I629" s="99"/>
      <c r="J629" s="99"/>
      <c r="K629" s="99"/>
      <c r="L629" s="99"/>
      <c r="M629" s="29" t="s">
        <v>112</v>
      </c>
      <c r="N629" s="29" t="s">
        <v>653</v>
      </c>
      <c r="O629" s="29" t="s">
        <v>43</v>
      </c>
      <c r="P629" s="29"/>
      <c r="Q629" s="95">
        <f>Q630+Q634</f>
        <v>242079.9</v>
      </c>
      <c r="R629" s="95"/>
      <c r="S629" s="61">
        <f>S630+S634</f>
        <v>82330.900000000009</v>
      </c>
    </row>
    <row r="630" spans="2:19" ht="47.25" customHeight="1" x14ac:dyDescent="0.2">
      <c r="B630" s="18"/>
      <c r="C630" s="20"/>
      <c r="D630" s="22"/>
      <c r="E630" s="24"/>
      <c r="F630" s="25"/>
      <c r="G630" s="100" t="s">
        <v>44</v>
      </c>
      <c r="H630" s="100"/>
      <c r="I630" s="100"/>
      <c r="J630" s="100"/>
      <c r="K630" s="100"/>
      <c r="L630" s="100"/>
      <c r="M630" s="30" t="s">
        <v>112</v>
      </c>
      <c r="N630" s="30" t="s">
        <v>653</v>
      </c>
      <c r="O630" s="30" t="s">
        <v>45</v>
      </c>
      <c r="P630" s="30"/>
      <c r="Q630" s="98">
        <f>Q631</f>
        <v>82045</v>
      </c>
      <c r="R630" s="98"/>
      <c r="S630" s="62">
        <f>S631</f>
        <v>82330.900000000009</v>
      </c>
    </row>
    <row r="631" spans="2:19" ht="35.25" customHeight="1" x14ac:dyDescent="0.2">
      <c r="B631" s="18"/>
      <c r="C631" s="20"/>
      <c r="D631" s="22"/>
      <c r="E631" s="24"/>
      <c r="F631" s="25"/>
      <c r="G631" s="26"/>
      <c r="H631" s="94" t="s">
        <v>113</v>
      </c>
      <c r="I631" s="94"/>
      <c r="J631" s="94"/>
      <c r="K631" s="94"/>
      <c r="L631" s="94"/>
      <c r="M631" s="27" t="s">
        <v>112</v>
      </c>
      <c r="N631" s="27" t="s">
        <v>653</v>
      </c>
      <c r="O631" s="27" t="s">
        <v>114</v>
      </c>
      <c r="P631" s="27"/>
      <c r="Q631" s="92">
        <f>Q632+Q633</f>
        <v>82045</v>
      </c>
      <c r="R631" s="92"/>
      <c r="S631" s="59">
        <f>S632+S633</f>
        <v>82330.900000000009</v>
      </c>
    </row>
    <row r="632" spans="2:19" ht="63" customHeight="1" x14ac:dyDescent="0.2">
      <c r="B632" s="18"/>
      <c r="C632" s="20"/>
      <c r="D632" s="22"/>
      <c r="E632" s="24"/>
      <c r="F632" s="25"/>
      <c r="G632" s="26"/>
      <c r="H632" s="28"/>
      <c r="I632" s="72" t="s">
        <v>458</v>
      </c>
      <c r="J632" s="73"/>
      <c r="K632" s="73"/>
      <c r="L632" s="74"/>
      <c r="M632" s="17" t="s">
        <v>112</v>
      </c>
      <c r="N632" s="17" t="s">
        <v>653</v>
      </c>
      <c r="O632" s="17" t="s">
        <v>114</v>
      </c>
      <c r="P632" s="17" t="s">
        <v>459</v>
      </c>
      <c r="Q632" s="93">
        <v>16233.1</v>
      </c>
      <c r="R632" s="93"/>
      <c r="S632" s="48">
        <v>16254.6</v>
      </c>
    </row>
    <row r="633" spans="2:19" ht="63.75" customHeight="1" x14ac:dyDescent="0.2">
      <c r="B633" s="18"/>
      <c r="C633" s="20"/>
      <c r="D633" s="22"/>
      <c r="E633" s="24"/>
      <c r="F633" s="25"/>
      <c r="G633" s="26"/>
      <c r="H633" s="28"/>
      <c r="I633" s="72" t="s">
        <v>385</v>
      </c>
      <c r="J633" s="73"/>
      <c r="K633" s="73"/>
      <c r="L633" s="74"/>
      <c r="M633" s="17" t="s">
        <v>112</v>
      </c>
      <c r="N633" s="17" t="s">
        <v>653</v>
      </c>
      <c r="O633" s="17" t="s">
        <v>114</v>
      </c>
      <c r="P633" s="17" t="s">
        <v>386</v>
      </c>
      <c r="Q633" s="93">
        <v>65811.899999999994</v>
      </c>
      <c r="R633" s="93"/>
      <c r="S633" s="48">
        <v>66076.3</v>
      </c>
    </row>
    <row r="634" spans="2:19" ht="36" customHeight="1" x14ac:dyDescent="0.2">
      <c r="B634" s="18"/>
      <c r="C634" s="20"/>
      <c r="D634" s="22"/>
      <c r="E634" s="24"/>
      <c r="F634" s="25"/>
      <c r="G634" s="100" t="s">
        <v>115</v>
      </c>
      <c r="H634" s="100"/>
      <c r="I634" s="100"/>
      <c r="J634" s="100"/>
      <c r="K634" s="100"/>
      <c r="L634" s="100"/>
      <c r="M634" s="30" t="s">
        <v>112</v>
      </c>
      <c r="N634" s="30" t="s">
        <v>653</v>
      </c>
      <c r="O634" s="30" t="s">
        <v>116</v>
      </c>
      <c r="P634" s="30"/>
      <c r="Q634" s="98">
        <f>Q635+Q637</f>
        <v>160034.9</v>
      </c>
      <c r="R634" s="98"/>
      <c r="S634" s="62">
        <f>S635+S637</f>
        <v>0</v>
      </c>
    </row>
    <row r="635" spans="2:19" ht="34.5" customHeight="1" x14ac:dyDescent="0.2">
      <c r="B635" s="18"/>
      <c r="C635" s="20"/>
      <c r="D635" s="22"/>
      <c r="E635" s="24"/>
      <c r="F635" s="25"/>
      <c r="G635" s="26"/>
      <c r="H635" s="94" t="s">
        <v>117</v>
      </c>
      <c r="I635" s="94"/>
      <c r="J635" s="94"/>
      <c r="K635" s="94"/>
      <c r="L635" s="94"/>
      <c r="M635" s="27" t="s">
        <v>112</v>
      </c>
      <c r="N635" s="27" t="s">
        <v>653</v>
      </c>
      <c r="O635" s="27" t="s">
        <v>118</v>
      </c>
      <c r="P635" s="27"/>
      <c r="Q635" s="92">
        <f>Q636</f>
        <v>131194.5</v>
      </c>
      <c r="R635" s="92"/>
      <c r="S635" s="59">
        <f>S636</f>
        <v>0</v>
      </c>
    </row>
    <row r="636" spans="2:19" ht="48" customHeight="1" x14ac:dyDescent="0.2">
      <c r="B636" s="18"/>
      <c r="C636" s="20"/>
      <c r="D636" s="22"/>
      <c r="E636" s="24"/>
      <c r="F636" s="25"/>
      <c r="G636" s="26"/>
      <c r="H636" s="28"/>
      <c r="I636" s="72" t="s">
        <v>36</v>
      </c>
      <c r="J636" s="73"/>
      <c r="K636" s="73"/>
      <c r="L636" s="74"/>
      <c r="M636" s="17" t="s">
        <v>112</v>
      </c>
      <c r="N636" s="17" t="s">
        <v>653</v>
      </c>
      <c r="O636" s="17" t="s">
        <v>118</v>
      </c>
      <c r="P636" s="17" t="s">
        <v>37</v>
      </c>
      <c r="Q636" s="93">
        <v>131194.5</v>
      </c>
      <c r="R636" s="93"/>
      <c r="S636" s="48">
        <v>0</v>
      </c>
    </row>
    <row r="637" spans="2:19" ht="31.5" customHeight="1" x14ac:dyDescent="0.2">
      <c r="B637" s="18"/>
      <c r="C637" s="20"/>
      <c r="D637" s="22"/>
      <c r="E637" s="24"/>
      <c r="F637" s="25"/>
      <c r="G637" s="26"/>
      <c r="H637" s="94" t="s">
        <v>119</v>
      </c>
      <c r="I637" s="94"/>
      <c r="J637" s="94"/>
      <c r="K637" s="94"/>
      <c r="L637" s="94"/>
      <c r="M637" s="27" t="s">
        <v>112</v>
      </c>
      <c r="N637" s="27" t="s">
        <v>653</v>
      </c>
      <c r="O637" s="27" t="s">
        <v>120</v>
      </c>
      <c r="P637" s="27"/>
      <c r="Q637" s="92">
        <f>Q638</f>
        <v>28840.400000000001</v>
      </c>
      <c r="R637" s="92"/>
      <c r="S637" s="59">
        <f>S638</f>
        <v>0</v>
      </c>
    </row>
    <row r="638" spans="2:19" ht="51" customHeight="1" x14ac:dyDescent="0.2">
      <c r="B638" s="18"/>
      <c r="C638" s="20"/>
      <c r="D638" s="22"/>
      <c r="E638" s="24"/>
      <c r="F638" s="25"/>
      <c r="G638" s="26"/>
      <c r="H638" s="28"/>
      <c r="I638" s="72" t="s">
        <v>36</v>
      </c>
      <c r="J638" s="73"/>
      <c r="K638" s="73"/>
      <c r="L638" s="74"/>
      <c r="M638" s="17" t="s">
        <v>112</v>
      </c>
      <c r="N638" s="17" t="s">
        <v>653</v>
      </c>
      <c r="O638" s="17" t="s">
        <v>120</v>
      </c>
      <c r="P638" s="17" t="s">
        <v>37</v>
      </c>
      <c r="Q638" s="93">
        <v>28840.400000000001</v>
      </c>
      <c r="R638" s="93"/>
      <c r="S638" s="48">
        <v>0</v>
      </c>
    </row>
    <row r="639" spans="2:19" ht="32.25" customHeight="1" x14ac:dyDescent="0.2">
      <c r="B639" s="18"/>
      <c r="C639" s="20"/>
      <c r="D639" s="22"/>
      <c r="E639" s="91" t="s">
        <v>330</v>
      </c>
      <c r="F639" s="91"/>
      <c r="G639" s="91"/>
      <c r="H639" s="91"/>
      <c r="I639" s="91"/>
      <c r="J639" s="91"/>
      <c r="K639" s="91"/>
      <c r="L639" s="91"/>
      <c r="M639" s="23" t="s">
        <v>112</v>
      </c>
      <c r="N639" s="23" t="s">
        <v>653</v>
      </c>
      <c r="O639" s="23" t="s">
        <v>331</v>
      </c>
      <c r="P639" s="23"/>
      <c r="Q639" s="76">
        <f>Q640</f>
        <v>50</v>
      </c>
      <c r="R639" s="76"/>
      <c r="S639" s="58">
        <f>S640</f>
        <v>50</v>
      </c>
    </row>
    <row r="640" spans="2:19" ht="33.75" customHeight="1" x14ac:dyDescent="0.2">
      <c r="B640" s="18"/>
      <c r="C640" s="20"/>
      <c r="D640" s="22"/>
      <c r="E640" s="24"/>
      <c r="F640" s="99" t="s">
        <v>412</v>
      </c>
      <c r="G640" s="99"/>
      <c r="H640" s="99"/>
      <c r="I640" s="99"/>
      <c r="J640" s="99"/>
      <c r="K640" s="99"/>
      <c r="L640" s="99"/>
      <c r="M640" s="29" t="s">
        <v>112</v>
      </c>
      <c r="N640" s="29" t="s">
        <v>653</v>
      </c>
      <c r="O640" s="29" t="s">
        <v>413</v>
      </c>
      <c r="P640" s="29"/>
      <c r="Q640" s="95">
        <f>Q641+Q644</f>
        <v>50</v>
      </c>
      <c r="R640" s="95"/>
      <c r="S640" s="61">
        <f>S641+S644</f>
        <v>50</v>
      </c>
    </row>
    <row r="641" spans="2:19" ht="45.75" customHeight="1" x14ac:dyDescent="0.2">
      <c r="B641" s="18"/>
      <c r="C641" s="20"/>
      <c r="D641" s="22"/>
      <c r="E641" s="24"/>
      <c r="F641" s="25"/>
      <c r="G641" s="100" t="s">
        <v>121</v>
      </c>
      <c r="H641" s="100"/>
      <c r="I641" s="100"/>
      <c r="J641" s="100"/>
      <c r="K641" s="100"/>
      <c r="L641" s="100"/>
      <c r="M641" s="30" t="s">
        <v>112</v>
      </c>
      <c r="N641" s="30" t="s">
        <v>653</v>
      </c>
      <c r="O641" s="30" t="s">
        <v>122</v>
      </c>
      <c r="P641" s="30"/>
      <c r="Q641" s="98">
        <f>Q642</f>
        <v>20</v>
      </c>
      <c r="R641" s="98"/>
      <c r="S641" s="62">
        <f>S642</f>
        <v>20</v>
      </c>
    </row>
    <row r="642" spans="2:19" ht="33" customHeight="1" x14ac:dyDescent="0.2">
      <c r="B642" s="18"/>
      <c r="C642" s="20"/>
      <c r="D642" s="22"/>
      <c r="E642" s="24"/>
      <c r="F642" s="25"/>
      <c r="G642" s="26"/>
      <c r="H642" s="94" t="s">
        <v>123</v>
      </c>
      <c r="I642" s="94"/>
      <c r="J642" s="94"/>
      <c r="K642" s="94"/>
      <c r="L642" s="94"/>
      <c r="M642" s="27" t="s">
        <v>112</v>
      </c>
      <c r="N642" s="27" t="s">
        <v>653</v>
      </c>
      <c r="O642" s="27" t="s">
        <v>124</v>
      </c>
      <c r="P642" s="27"/>
      <c r="Q642" s="92">
        <f>Q643</f>
        <v>20</v>
      </c>
      <c r="R642" s="92"/>
      <c r="S642" s="59">
        <f>S643</f>
        <v>20</v>
      </c>
    </row>
    <row r="643" spans="2:19" ht="18.75" customHeight="1" x14ac:dyDescent="0.2">
      <c r="B643" s="18"/>
      <c r="C643" s="20"/>
      <c r="D643" s="22"/>
      <c r="E643" s="24"/>
      <c r="F643" s="25"/>
      <c r="G643" s="26"/>
      <c r="H643" s="28"/>
      <c r="I643" s="72" t="s">
        <v>522</v>
      </c>
      <c r="J643" s="73"/>
      <c r="K643" s="73"/>
      <c r="L643" s="74"/>
      <c r="M643" s="17" t="s">
        <v>112</v>
      </c>
      <c r="N643" s="17" t="s">
        <v>653</v>
      </c>
      <c r="O643" s="17" t="s">
        <v>124</v>
      </c>
      <c r="P643" s="17" t="s">
        <v>523</v>
      </c>
      <c r="Q643" s="93">
        <v>20</v>
      </c>
      <c r="R643" s="93"/>
      <c r="S643" s="48">
        <v>20</v>
      </c>
    </row>
    <row r="644" spans="2:19" ht="32.25" customHeight="1" x14ac:dyDescent="0.2">
      <c r="B644" s="18"/>
      <c r="C644" s="20"/>
      <c r="D644" s="22"/>
      <c r="E644" s="24"/>
      <c r="F644" s="25"/>
      <c r="G644" s="100" t="s">
        <v>125</v>
      </c>
      <c r="H644" s="100"/>
      <c r="I644" s="100"/>
      <c r="J644" s="100"/>
      <c r="K644" s="100"/>
      <c r="L644" s="100"/>
      <c r="M644" s="30" t="s">
        <v>112</v>
      </c>
      <c r="N644" s="30" t="s">
        <v>653</v>
      </c>
      <c r="O644" s="30" t="s">
        <v>126</v>
      </c>
      <c r="P644" s="30"/>
      <c r="Q644" s="98">
        <f>Q645</f>
        <v>30</v>
      </c>
      <c r="R644" s="98"/>
      <c r="S644" s="62">
        <f>S645</f>
        <v>30</v>
      </c>
    </row>
    <row r="645" spans="2:19" ht="65.25" customHeight="1" x14ac:dyDescent="0.2">
      <c r="B645" s="18"/>
      <c r="C645" s="20"/>
      <c r="D645" s="22"/>
      <c r="E645" s="24"/>
      <c r="F645" s="25"/>
      <c r="G645" s="26"/>
      <c r="H645" s="94" t="s">
        <v>127</v>
      </c>
      <c r="I645" s="94"/>
      <c r="J645" s="94"/>
      <c r="K645" s="94"/>
      <c r="L645" s="94"/>
      <c r="M645" s="27" t="s">
        <v>112</v>
      </c>
      <c r="N645" s="27" t="s">
        <v>653</v>
      </c>
      <c r="O645" s="27" t="s">
        <v>128</v>
      </c>
      <c r="P645" s="27"/>
      <c r="Q645" s="92">
        <f>Q646</f>
        <v>30</v>
      </c>
      <c r="R645" s="92"/>
      <c r="S645" s="59">
        <f>S646</f>
        <v>30</v>
      </c>
    </row>
    <row r="646" spans="2:19" ht="18" customHeight="1" x14ac:dyDescent="0.2">
      <c r="B646" s="18"/>
      <c r="C646" s="20"/>
      <c r="D646" s="22"/>
      <c r="E646" s="24"/>
      <c r="F646" s="25"/>
      <c r="G646" s="26"/>
      <c r="H646" s="28"/>
      <c r="I646" s="72" t="s">
        <v>766</v>
      </c>
      <c r="J646" s="73"/>
      <c r="K646" s="73"/>
      <c r="L646" s="74"/>
      <c r="M646" s="17" t="s">
        <v>112</v>
      </c>
      <c r="N646" s="17" t="s">
        <v>653</v>
      </c>
      <c r="O646" s="17" t="s">
        <v>128</v>
      </c>
      <c r="P646" s="17" t="s">
        <v>767</v>
      </c>
      <c r="Q646" s="93">
        <v>30</v>
      </c>
      <c r="R646" s="93"/>
      <c r="S646" s="48">
        <v>30</v>
      </c>
    </row>
    <row r="647" spans="2:19" ht="21.75" customHeight="1" x14ac:dyDescent="0.2">
      <c r="B647" s="18"/>
      <c r="C647" s="20"/>
      <c r="D647" s="88" t="s">
        <v>55</v>
      </c>
      <c r="E647" s="88"/>
      <c r="F647" s="88"/>
      <c r="G647" s="88"/>
      <c r="H647" s="88"/>
      <c r="I647" s="88"/>
      <c r="J647" s="88"/>
      <c r="K647" s="88"/>
      <c r="L647" s="88"/>
      <c r="M647" s="21" t="s">
        <v>112</v>
      </c>
      <c r="N647" s="21" t="s">
        <v>56</v>
      </c>
      <c r="O647" s="21"/>
      <c r="P647" s="21"/>
      <c r="Q647" s="90">
        <f>Q648+Q653</f>
        <v>8540</v>
      </c>
      <c r="R647" s="90"/>
      <c r="S647" s="57">
        <f>S648+S653</f>
        <v>8540</v>
      </c>
    </row>
    <row r="648" spans="2:19" ht="45" customHeight="1" x14ac:dyDescent="0.2">
      <c r="B648" s="18"/>
      <c r="C648" s="20"/>
      <c r="D648" s="22"/>
      <c r="E648" s="91" t="s">
        <v>129</v>
      </c>
      <c r="F648" s="91"/>
      <c r="G648" s="91"/>
      <c r="H648" s="91"/>
      <c r="I648" s="91"/>
      <c r="J648" s="91"/>
      <c r="K648" s="91"/>
      <c r="L648" s="91"/>
      <c r="M648" s="23" t="s">
        <v>112</v>
      </c>
      <c r="N648" s="23" t="s">
        <v>56</v>
      </c>
      <c r="O648" s="23" t="s">
        <v>130</v>
      </c>
      <c r="P648" s="23"/>
      <c r="Q648" s="76">
        <f>Q649</f>
        <v>8240</v>
      </c>
      <c r="R648" s="76"/>
      <c r="S648" s="58">
        <f>S649</f>
        <v>8240</v>
      </c>
    </row>
    <row r="649" spans="2:19" ht="20.25" customHeight="1" x14ac:dyDescent="0.2">
      <c r="B649" s="18"/>
      <c r="C649" s="20"/>
      <c r="D649" s="22"/>
      <c r="E649" s="24"/>
      <c r="F649" s="99" t="s">
        <v>131</v>
      </c>
      <c r="G649" s="99"/>
      <c r="H649" s="99"/>
      <c r="I649" s="99"/>
      <c r="J649" s="99"/>
      <c r="K649" s="99"/>
      <c r="L649" s="99"/>
      <c r="M649" s="29" t="s">
        <v>112</v>
      </c>
      <c r="N649" s="29" t="s">
        <v>56</v>
      </c>
      <c r="O649" s="29" t="s">
        <v>132</v>
      </c>
      <c r="P649" s="29"/>
      <c r="Q649" s="95">
        <f>Q650</f>
        <v>8240</v>
      </c>
      <c r="R649" s="95"/>
      <c r="S649" s="61">
        <f>S650</f>
        <v>8240</v>
      </c>
    </row>
    <row r="650" spans="2:19" ht="50.25" customHeight="1" x14ac:dyDescent="0.2">
      <c r="B650" s="18"/>
      <c r="C650" s="20"/>
      <c r="D650" s="22"/>
      <c r="E650" s="24"/>
      <c r="F650" s="25"/>
      <c r="G650" s="100" t="s">
        <v>133</v>
      </c>
      <c r="H650" s="100"/>
      <c r="I650" s="100"/>
      <c r="J650" s="100"/>
      <c r="K650" s="100"/>
      <c r="L650" s="100"/>
      <c r="M650" s="30" t="s">
        <v>112</v>
      </c>
      <c r="N650" s="30" t="s">
        <v>56</v>
      </c>
      <c r="O650" s="30" t="s">
        <v>134</v>
      </c>
      <c r="P650" s="30"/>
      <c r="Q650" s="98">
        <f>Q651</f>
        <v>8240</v>
      </c>
      <c r="R650" s="98"/>
      <c r="S650" s="62">
        <f>S651</f>
        <v>8240</v>
      </c>
    </row>
    <row r="651" spans="2:19" ht="46.5" customHeight="1" x14ac:dyDescent="0.2">
      <c r="B651" s="18"/>
      <c r="C651" s="20"/>
      <c r="D651" s="22"/>
      <c r="E651" s="24"/>
      <c r="F651" s="25"/>
      <c r="G651" s="26"/>
      <c r="H651" s="94" t="s">
        <v>135</v>
      </c>
      <c r="I651" s="94"/>
      <c r="J651" s="94"/>
      <c r="K651" s="94"/>
      <c r="L651" s="94"/>
      <c r="M651" s="27" t="s">
        <v>112</v>
      </c>
      <c r="N651" s="27" t="s">
        <v>56</v>
      </c>
      <c r="O651" s="27" t="s">
        <v>136</v>
      </c>
      <c r="P651" s="27"/>
      <c r="Q651" s="92">
        <f>Q652</f>
        <v>8240</v>
      </c>
      <c r="R651" s="92"/>
      <c r="S651" s="59">
        <f>S652</f>
        <v>8240</v>
      </c>
    </row>
    <row r="652" spans="2:19" ht="34.5" customHeight="1" x14ac:dyDescent="0.2">
      <c r="B652" s="18"/>
      <c r="C652" s="20"/>
      <c r="D652" s="22"/>
      <c r="E652" s="24"/>
      <c r="F652" s="25"/>
      <c r="G652" s="26"/>
      <c r="H652" s="28"/>
      <c r="I652" s="72" t="s">
        <v>458</v>
      </c>
      <c r="J652" s="73"/>
      <c r="K652" s="73"/>
      <c r="L652" s="74"/>
      <c r="M652" s="17" t="s">
        <v>112</v>
      </c>
      <c r="N652" s="17" t="s">
        <v>56</v>
      </c>
      <c r="O652" s="17" t="s">
        <v>136</v>
      </c>
      <c r="P652" s="17" t="s">
        <v>459</v>
      </c>
      <c r="Q652" s="93">
        <v>8240</v>
      </c>
      <c r="R652" s="93"/>
      <c r="S652" s="48">
        <v>8240</v>
      </c>
    </row>
    <row r="653" spans="2:19" ht="33" customHeight="1" x14ac:dyDescent="0.2">
      <c r="B653" s="18"/>
      <c r="C653" s="20"/>
      <c r="D653" s="22"/>
      <c r="E653" s="91" t="s">
        <v>330</v>
      </c>
      <c r="F653" s="91"/>
      <c r="G653" s="91"/>
      <c r="H653" s="91"/>
      <c r="I653" s="91"/>
      <c r="J653" s="91"/>
      <c r="K653" s="91"/>
      <c r="L653" s="91"/>
      <c r="M653" s="23" t="s">
        <v>112</v>
      </c>
      <c r="N653" s="23" t="s">
        <v>56</v>
      </c>
      <c r="O653" s="23" t="s">
        <v>331</v>
      </c>
      <c r="P653" s="23"/>
      <c r="Q653" s="76">
        <f>Q654</f>
        <v>300</v>
      </c>
      <c r="R653" s="76"/>
      <c r="S653" s="58">
        <f>S654</f>
        <v>300</v>
      </c>
    </row>
    <row r="654" spans="2:19" ht="33.75" customHeight="1" x14ac:dyDescent="0.2">
      <c r="B654" s="18"/>
      <c r="C654" s="20"/>
      <c r="D654" s="22"/>
      <c r="E654" s="24"/>
      <c r="F654" s="99" t="s">
        <v>412</v>
      </c>
      <c r="G654" s="99"/>
      <c r="H654" s="99"/>
      <c r="I654" s="99"/>
      <c r="J654" s="99"/>
      <c r="K654" s="99"/>
      <c r="L654" s="99"/>
      <c r="M654" s="29" t="s">
        <v>112</v>
      </c>
      <c r="N654" s="29" t="s">
        <v>56</v>
      </c>
      <c r="O654" s="29" t="s">
        <v>413</v>
      </c>
      <c r="P654" s="29"/>
      <c r="Q654" s="95">
        <f>Q655+Q658+Q661</f>
        <v>300</v>
      </c>
      <c r="R654" s="95"/>
      <c r="S654" s="61">
        <f>S655+S658+S661</f>
        <v>300</v>
      </c>
    </row>
    <row r="655" spans="2:19" ht="45" customHeight="1" x14ac:dyDescent="0.2">
      <c r="B655" s="18"/>
      <c r="C655" s="20"/>
      <c r="D655" s="22"/>
      <c r="E655" s="24"/>
      <c r="F655" s="25"/>
      <c r="G655" s="100" t="s">
        <v>121</v>
      </c>
      <c r="H655" s="100"/>
      <c r="I655" s="100"/>
      <c r="J655" s="100"/>
      <c r="K655" s="100"/>
      <c r="L655" s="100"/>
      <c r="M655" s="30" t="s">
        <v>112</v>
      </c>
      <c r="N655" s="30" t="s">
        <v>56</v>
      </c>
      <c r="O655" s="30" t="s">
        <v>122</v>
      </c>
      <c r="P655" s="30"/>
      <c r="Q655" s="98">
        <f>Q656</f>
        <v>171</v>
      </c>
      <c r="R655" s="98"/>
      <c r="S655" s="62">
        <f>S656</f>
        <v>171</v>
      </c>
    </row>
    <row r="656" spans="2:19" ht="48" customHeight="1" x14ac:dyDescent="0.2">
      <c r="B656" s="18"/>
      <c r="C656" s="20"/>
      <c r="D656" s="22"/>
      <c r="E656" s="24"/>
      <c r="F656" s="25"/>
      <c r="G656" s="26"/>
      <c r="H656" s="94" t="s">
        <v>137</v>
      </c>
      <c r="I656" s="94"/>
      <c r="J656" s="94"/>
      <c r="K656" s="94"/>
      <c r="L656" s="94"/>
      <c r="M656" s="27" t="s">
        <v>112</v>
      </c>
      <c r="N656" s="27" t="s">
        <v>56</v>
      </c>
      <c r="O656" s="27" t="s">
        <v>138</v>
      </c>
      <c r="P656" s="27"/>
      <c r="Q656" s="92">
        <f>Q657</f>
        <v>171</v>
      </c>
      <c r="R656" s="92"/>
      <c r="S656" s="59">
        <f>S657</f>
        <v>171</v>
      </c>
    </row>
    <row r="657" spans="2:19" ht="21.75" customHeight="1" x14ac:dyDescent="0.2">
      <c r="B657" s="18"/>
      <c r="C657" s="20"/>
      <c r="D657" s="22"/>
      <c r="E657" s="24"/>
      <c r="F657" s="25"/>
      <c r="G657" s="26"/>
      <c r="H657" s="28"/>
      <c r="I657" s="72" t="s">
        <v>766</v>
      </c>
      <c r="J657" s="73"/>
      <c r="K657" s="73"/>
      <c r="L657" s="74"/>
      <c r="M657" s="17" t="s">
        <v>112</v>
      </c>
      <c r="N657" s="17" t="s">
        <v>56</v>
      </c>
      <c r="O657" s="17" t="s">
        <v>138</v>
      </c>
      <c r="P657" s="17" t="s">
        <v>767</v>
      </c>
      <c r="Q657" s="93">
        <v>171</v>
      </c>
      <c r="R657" s="93"/>
      <c r="S657" s="48">
        <v>171</v>
      </c>
    </row>
    <row r="658" spans="2:19" ht="33" customHeight="1" x14ac:dyDescent="0.2">
      <c r="B658" s="18"/>
      <c r="C658" s="20"/>
      <c r="D658" s="22"/>
      <c r="E658" s="24"/>
      <c r="F658" s="25"/>
      <c r="G658" s="100" t="s">
        <v>125</v>
      </c>
      <c r="H658" s="100"/>
      <c r="I658" s="100"/>
      <c r="J658" s="100"/>
      <c r="K658" s="100"/>
      <c r="L658" s="100"/>
      <c r="M658" s="30" t="s">
        <v>112</v>
      </c>
      <c r="N658" s="30" t="s">
        <v>56</v>
      </c>
      <c r="O658" s="30" t="s">
        <v>126</v>
      </c>
      <c r="P658" s="30"/>
      <c r="Q658" s="98">
        <f>Q659</f>
        <v>119</v>
      </c>
      <c r="R658" s="98"/>
      <c r="S658" s="62">
        <f>S659</f>
        <v>119</v>
      </c>
    </row>
    <row r="659" spans="2:19" ht="48" customHeight="1" x14ac:dyDescent="0.2">
      <c r="B659" s="18"/>
      <c r="C659" s="20"/>
      <c r="D659" s="22"/>
      <c r="E659" s="24"/>
      <c r="F659" s="25"/>
      <c r="G659" s="26"/>
      <c r="H659" s="94" t="s">
        <v>139</v>
      </c>
      <c r="I659" s="94"/>
      <c r="J659" s="94"/>
      <c r="K659" s="94"/>
      <c r="L659" s="94"/>
      <c r="M659" s="27" t="s">
        <v>112</v>
      </c>
      <c r="N659" s="27" t="s">
        <v>56</v>
      </c>
      <c r="O659" s="27" t="s">
        <v>140</v>
      </c>
      <c r="P659" s="27"/>
      <c r="Q659" s="92">
        <f>Q660</f>
        <v>119</v>
      </c>
      <c r="R659" s="92"/>
      <c r="S659" s="59">
        <f>S660</f>
        <v>119</v>
      </c>
    </row>
    <row r="660" spans="2:19" ht="19.5" customHeight="1" x14ac:dyDescent="0.2">
      <c r="B660" s="18"/>
      <c r="C660" s="20"/>
      <c r="D660" s="22"/>
      <c r="E660" s="24"/>
      <c r="F660" s="25"/>
      <c r="G660" s="26"/>
      <c r="H660" s="28"/>
      <c r="I660" s="72" t="s">
        <v>766</v>
      </c>
      <c r="J660" s="73"/>
      <c r="K660" s="73"/>
      <c r="L660" s="74"/>
      <c r="M660" s="17" t="s">
        <v>112</v>
      </c>
      <c r="N660" s="17" t="s">
        <v>56</v>
      </c>
      <c r="O660" s="17" t="s">
        <v>140</v>
      </c>
      <c r="P660" s="17" t="s">
        <v>767</v>
      </c>
      <c r="Q660" s="93">
        <v>119</v>
      </c>
      <c r="R660" s="93"/>
      <c r="S660" s="48">
        <v>119</v>
      </c>
    </row>
    <row r="661" spans="2:19" ht="33.75" customHeight="1" x14ac:dyDescent="0.2">
      <c r="B661" s="18"/>
      <c r="C661" s="20"/>
      <c r="D661" s="22"/>
      <c r="E661" s="24"/>
      <c r="F661" s="25"/>
      <c r="G661" s="100" t="s">
        <v>141</v>
      </c>
      <c r="H661" s="100"/>
      <c r="I661" s="100"/>
      <c r="J661" s="100"/>
      <c r="K661" s="100"/>
      <c r="L661" s="100"/>
      <c r="M661" s="30" t="s">
        <v>112</v>
      </c>
      <c r="N661" s="30" t="s">
        <v>56</v>
      </c>
      <c r="O661" s="30" t="s">
        <v>142</v>
      </c>
      <c r="P661" s="30"/>
      <c r="Q661" s="98">
        <f>Q662</f>
        <v>10</v>
      </c>
      <c r="R661" s="98"/>
      <c r="S661" s="62">
        <f>S662</f>
        <v>10</v>
      </c>
    </row>
    <row r="662" spans="2:19" ht="18.75" customHeight="1" x14ac:dyDescent="0.2">
      <c r="B662" s="18"/>
      <c r="C662" s="20"/>
      <c r="D662" s="22"/>
      <c r="E662" s="24"/>
      <c r="F662" s="25"/>
      <c r="G662" s="26"/>
      <c r="H662" s="94" t="s">
        <v>143</v>
      </c>
      <c r="I662" s="94"/>
      <c r="J662" s="94"/>
      <c r="K662" s="94"/>
      <c r="L662" s="94"/>
      <c r="M662" s="27" t="s">
        <v>112</v>
      </c>
      <c r="N662" s="27" t="s">
        <v>56</v>
      </c>
      <c r="O662" s="27" t="s">
        <v>144</v>
      </c>
      <c r="P662" s="27"/>
      <c r="Q662" s="92">
        <f>Q663</f>
        <v>10</v>
      </c>
      <c r="R662" s="92"/>
      <c r="S662" s="59">
        <f>S663</f>
        <v>10</v>
      </c>
    </row>
    <row r="663" spans="2:19" ht="19.5" customHeight="1" x14ac:dyDescent="0.2">
      <c r="B663" s="18"/>
      <c r="C663" s="20"/>
      <c r="D663" s="22"/>
      <c r="E663" s="24"/>
      <c r="F663" s="25"/>
      <c r="G663" s="26"/>
      <c r="H663" s="28"/>
      <c r="I663" s="72" t="s">
        <v>766</v>
      </c>
      <c r="J663" s="73"/>
      <c r="K663" s="73"/>
      <c r="L663" s="74"/>
      <c r="M663" s="17" t="s">
        <v>112</v>
      </c>
      <c r="N663" s="17" t="s">
        <v>56</v>
      </c>
      <c r="O663" s="17" t="s">
        <v>144</v>
      </c>
      <c r="P663" s="17" t="s">
        <v>767</v>
      </c>
      <c r="Q663" s="93">
        <v>10</v>
      </c>
      <c r="R663" s="93"/>
      <c r="S663" s="48">
        <v>10</v>
      </c>
    </row>
    <row r="664" spans="2:19" ht="21.75" customHeight="1" x14ac:dyDescent="0.2">
      <c r="B664" s="18"/>
      <c r="C664" s="75" t="s">
        <v>145</v>
      </c>
      <c r="D664" s="75"/>
      <c r="E664" s="75"/>
      <c r="F664" s="75"/>
      <c r="G664" s="75"/>
      <c r="H664" s="75"/>
      <c r="I664" s="75"/>
      <c r="J664" s="75"/>
      <c r="K664" s="75"/>
      <c r="L664" s="75"/>
      <c r="M664" s="19" t="s">
        <v>112</v>
      </c>
      <c r="N664" s="19" t="s">
        <v>146</v>
      </c>
      <c r="O664" s="19"/>
      <c r="P664" s="19"/>
      <c r="Q664" s="89">
        <f>Q665+Q709</f>
        <v>167193.1</v>
      </c>
      <c r="R664" s="89"/>
      <c r="S664" s="56">
        <f>S665+S709</f>
        <v>168317.10000000003</v>
      </c>
    </row>
    <row r="665" spans="2:19" ht="22.5" customHeight="1" x14ac:dyDescent="0.2">
      <c r="B665" s="18"/>
      <c r="C665" s="20"/>
      <c r="D665" s="88" t="s">
        <v>147</v>
      </c>
      <c r="E665" s="88"/>
      <c r="F665" s="88"/>
      <c r="G665" s="88"/>
      <c r="H665" s="88"/>
      <c r="I665" s="88"/>
      <c r="J665" s="88"/>
      <c r="K665" s="88"/>
      <c r="L665" s="88"/>
      <c r="M665" s="21" t="s">
        <v>112</v>
      </c>
      <c r="N665" s="21" t="s">
        <v>148</v>
      </c>
      <c r="O665" s="21"/>
      <c r="P665" s="21"/>
      <c r="Q665" s="90">
        <f>Q666+Q671+Q688+Q693+Q698</f>
        <v>150193.1</v>
      </c>
      <c r="R665" s="90"/>
      <c r="S665" s="57">
        <f>S666+S671+S688+S693+S698</f>
        <v>151317.10000000003</v>
      </c>
    </row>
    <row r="666" spans="2:19" ht="36" customHeight="1" x14ac:dyDescent="0.2">
      <c r="B666" s="18"/>
      <c r="C666" s="20"/>
      <c r="D666" s="22"/>
      <c r="E666" s="91" t="s">
        <v>662</v>
      </c>
      <c r="F666" s="91"/>
      <c r="G666" s="91"/>
      <c r="H666" s="91"/>
      <c r="I666" s="91"/>
      <c r="J666" s="91"/>
      <c r="K666" s="91"/>
      <c r="L666" s="91"/>
      <c r="M666" s="23" t="s">
        <v>112</v>
      </c>
      <c r="N666" s="23" t="s">
        <v>148</v>
      </c>
      <c r="O666" s="23" t="s">
        <v>663</v>
      </c>
      <c r="P666" s="23"/>
      <c r="Q666" s="76">
        <f>Q667</f>
        <v>150</v>
      </c>
      <c r="R666" s="76"/>
      <c r="S666" s="58">
        <f>S667</f>
        <v>150</v>
      </c>
    </row>
    <row r="667" spans="2:19" ht="49.5" customHeight="1" x14ac:dyDescent="0.2">
      <c r="B667" s="18"/>
      <c r="C667" s="20"/>
      <c r="D667" s="22"/>
      <c r="E667" s="24"/>
      <c r="F667" s="99" t="s">
        <v>664</v>
      </c>
      <c r="G667" s="99"/>
      <c r="H667" s="99"/>
      <c r="I667" s="99"/>
      <c r="J667" s="99"/>
      <c r="K667" s="99"/>
      <c r="L667" s="99"/>
      <c r="M667" s="29" t="s">
        <v>112</v>
      </c>
      <c r="N667" s="29" t="s">
        <v>148</v>
      </c>
      <c r="O667" s="29" t="s">
        <v>665</v>
      </c>
      <c r="P667" s="29"/>
      <c r="Q667" s="95">
        <f>Q668</f>
        <v>150</v>
      </c>
      <c r="R667" s="95"/>
      <c r="S667" s="61">
        <f>S668</f>
        <v>150</v>
      </c>
    </row>
    <row r="668" spans="2:19" ht="48" customHeight="1" x14ac:dyDescent="0.2">
      <c r="B668" s="18"/>
      <c r="C668" s="20"/>
      <c r="D668" s="22"/>
      <c r="E668" s="24"/>
      <c r="F668" s="25"/>
      <c r="G668" s="100" t="s">
        <v>230</v>
      </c>
      <c r="H668" s="100"/>
      <c r="I668" s="100"/>
      <c r="J668" s="100"/>
      <c r="K668" s="100"/>
      <c r="L668" s="100"/>
      <c r="M668" s="30" t="s">
        <v>112</v>
      </c>
      <c r="N668" s="30" t="s">
        <v>148</v>
      </c>
      <c r="O668" s="30" t="s">
        <v>666</v>
      </c>
      <c r="P668" s="30"/>
      <c r="Q668" s="98">
        <f>Q669</f>
        <v>150</v>
      </c>
      <c r="R668" s="98"/>
      <c r="S668" s="62">
        <f>S669</f>
        <v>150</v>
      </c>
    </row>
    <row r="669" spans="2:19" ht="18.75" customHeight="1" x14ac:dyDescent="0.2">
      <c r="B669" s="18"/>
      <c r="C669" s="20"/>
      <c r="D669" s="22"/>
      <c r="E669" s="24"/>
      <c r="F669" s="25"/>
      <c r="G669" s="26"/>
      <c r="H669" s="94" t="s">
        <v>63</v>
      </c>
      <c r="I669" s="94"/>
      <c r="J669" s="94"/>
      <c r="K669" s="94"/>
      <c r="L669" s="94"/>
      <c r="M669" s="27" t="s">
        <v>112</v>
      </c>
      <c r="N669" s="27" t="s">
        <v>148</v>
      </c>
      <c r="O669" s="27" t="s">
        <v>64</v>
      </c>
      <c r="P669" s="27"/>
      <c r="Q669" s="92">
        <f>Q670</f>
        <v>150</v>
      </c>
      <c r="R669" s="92"/>
      <c r="S669" s="59">
        <f>S670</f>
        <v>150</v>
      </c>
    </row>
    <row r="670" spans="2:19" ht="19.5" customHeight="1" x14ac:dyDescent="0.2">
      <c r="B670" s="18"/>
      <c r="C670" s="20"/>
      <c r="D670" s="22"/>
      <c r="E670" s="24"/>
      <c r="F670" s="25"/>
      <c r="G670" s="26"/>
      <c r="H670" s="28"/>
      <c r="I670" s="72" t="s">
        <v>522</v>
      </c>
      <c r="J670" s="73"/>
      <c r="K670" s="73"/>
      <c r="L670" s="74"/>
      <c r="M670" s="17" t="s">
        <v>112</v>
      </c>
      <c r="N670" s="17" t="s">
        <v>148</v>
      </c>
      <c r="O670" s="17" t="s">
        <v>64</v>
      </c>
      <c r="P670" s="17" t="s">
        <v>523</v>
      </c>
      <c r="Q670" s="93">
        <v>150</v>
      </c>
      <c r="R670" s="93"/>
      <c r="S670" s="48">
        <v>150</v>
      </c>
    </row>
    <row r="671" spans="2:19" ht="36.75" customHeight="1" x14ac:dyDescent="0.2">
      <c r="B671" s="18"/>
      <c r="C671" s="20"/>
      <c r="D671" s="22"/>
      <c r="E671" s="91" t="s">
        <v>149</v>
      </c>
      <c r="F671" s="91"/>
      <c r="G671" s="91"/>
      <c r="H671" s="91"/>
      <c r="I671" s="91"/>
      <c r="J671" s="91"/>
      <c r="K671" s="91"/>
      <c r="L671" s="91"/>
      <c r="M671" s="23" t="s">
        <v>112</v>
      </c>
      <c r="N671" s="23" t="s">
        <v>148</v>
      </c>
      <c r="O671" s="23" t="s">
        <v>150</v>
      </c>
      <c r="P671" s="23"/>
      <c r="Q671" s="76">
        <f>Q672+Q676+Q680+Q684</f>
        <v>149693.1</v>
      </c>
      <c r="R671" s="76"/>
      <c r="S671" s="58">
        <f>S672+S676+S680+S684</f>
        <v>150817.10000000003</v>
      </c>
    </row>
    <row r="672" spans="2:19" ht="33.75" customHeight="1" x14ac:dyDescent="0.2">
      <c r="B672" s="18"/>
      <c r="C672" s="20"/>
      <c r="D672" s="22"/>
      <c r="E672" s="24"/>
      <c r="F672" s="99" t="s">
        <v>151</v>
      </c>
      <c r="G672" s="99"/>
      <c r="H672" s="99"/>
      <c r="I672" s="99"/>
      <c r="J672" s="99"/>
      <c r="K672" s="99"/>
      <c r="L672" s="99"/>
      <c r="M672" s="29" t="s">
        <v>112</v>
      </c>
      <c r="N672" s="29" t="s">
        <v>148</v>
      </c>
      <c r="O672" s="29" t="s">
        <v>152</v>
      </c>
      <c r="P672" s="29"/>
      <c r="Q672" s="95">
        <f>Q673</f>
        <v>12343.4</v>
      </c>
      <c r="R672" s="95"/>
      <c r="S672" s="61">
        <f>S673</f>
        <v>12343.4</v>
      </c>
    </row>
    <row r="673" spans="2:19" ht="32.25" customHeight="1" x14ac:dyDescent="0.2">
      <c r="B673" s="18"/>
      <c r="C673" s="20"/>
      <c r="D673" s="22"/>
      <c r="E673" s="24"/>
      <c r="F673" s="25"/>
      <c r="G673" s="100" t="s">
        <v>153</v>
      </c>
      <c r="H673" s="100"/>
      <c r="I673" s="100"/>
      <c r="J673" s="100"/>
      <c r="K673" s="100"/>
      <c r="L673" s="100"/>
      <c r="M673" s="30" t="s">
        <v>112</v>
      </c>
      <c r="N673" s="30" t="s">
        <v>148</v>
      </c>
      <c r="O673" s="30" t="s">
        <v>154</v>
      </c>
      <c r="P673" s="30"/>
      <c r="Q673" s="98">
        <f>Q674</f>
        <v>12343.4</v>
      </c>
      <c r="R673" s="98"/>
      <c r="S673" s="62">
        <f>S674</f>
        <v>12343.4</v>
      </c>
    </row>
    <row r="674" spans="2:19" ht="33" customHeight="1" x14ac:dyDescent="0.2">
      <c r="B674" s="18"/>
      <c r="C674" s="20"/>
      <c r="D674" s="22"/>
      <c r="E674" s="24"/>
      <c r="F674" s="25"/>
      <c r="G674" s="26"/>
      <c r="H674" s="94" t="s">
        <v>155</v>
      </c>
      <c r="I674" s="94"/>
      <c r="J674" s="94"/>
      <c r="K674" s="94"/>
      <c r="L674" s="94"/>
      <c r="M674" s="27" t="s">
        <v>112</v>
      </c>
      <c r="N674" s="27" t="s">
        <v>148</v>
      </c>
      <c r="O674" s="27" t="s">
        <v>156</v>
      </c>
      <c r="P674" s="27"/>
      <c r="Q674" s="92">
        <f>Q675</f>
        <v>12343.4</v>
      </c>
      <c r="R674" s="92"/>
      <c r="S674" s="59">
        <f>S675</f>
        <v>12343.4</v>
      </c>
    </row>
    <row r="675" spans="2:19" ht="65.25" customHeight="1" x14ac:dyDescent="0.2">
      <c r="B675" s="18"/>
      <c r="C675" s="20"/>
      <c r="D675" s="22"/>
      <c r="E675" s="24"/>
      <c r="F675" s="25"/>
      <c r="G675" s="26"/>
      <c r="H675" s="28"/>
      <c r="I675" s="72" t="s">
        <v>385</v>
      </c>
      <c r="J675" s="73"/>
      <c r="K675" s="73"/>
      <c r="L675" s="74"/>
      <c r="M675" s="17" t="s">
        <v>112</v>
      </c>
      <c r="N675" s="17" t="s">
        <v>148</v>
      </c>
      <c r="O675" s="17" t="s">
        <v>156</v>
      </c>
      <c r="P675" s="17" t="s">
        <v>386</v>
      </c>
      <c r="Q675" s="93">
        <v>12343.4</v>
      </c>
      <c r="R675" s="93"/>
      <c r="S675" s="48">
        <v>12343.4</v>
      </c>
    </row>
    <row r="676" spans="2:19" ht="23.25" customHeight="1" x14ac:dyDescent="0.2">
      <c r="B676" s="18"/>
      <c r="C676" s="20"/>
      <c r="D676" s="22"/>
      <c r="E676" s="24"/>
      <c r="F676" s="99" t="s">
        <v>157</v>
      </c>
      <c r="G676" s="99"/>
      <c r="H676" s="99"/>
      <c r="I676" s="99"/>
      <c r="J676" s="99"/>
      <c r="K676" s="99"/>
      <c r="L676" s="99"/>
      <c r="M676" s="29" t="s">
        <v>112</v>
      </c>
      <c r="N676" s="29" t="s">
        <v>148</v>
      </c>
      <c r="O676" s="29" t="s">
        <v>158</v>
      </c>
      <c r="P676" s="29"/>
      <c r="Q676" s="95">
        <f>Q677</f>
        <v>53748.3</v>
      </c>
      <c r="R676" s="95"/>
      <c r="S676" s="61">
        <f>S677</f>
        <v>53805.9</v>
      </c>
    </row>
    <row r="677" spans="2:19" ht="33.75" customHeight="1" x14ac:dyDescent="0.2">
      <c r="B677" s="18"/>
      <c r="C677" s="20"/>
      <c r="D677" s="22"/>
      <c r="E677" s="24"/>
      <c r="F677" s="25"/>
      <c r="G677" s="100" t="s">
        <v>159</v>
      </c>
      <c r="H677" s="100"/>
      <c r="I677" s="100"/>
      <c r="J677" s="100"/>
      <c r="K677" s="100"/>
      <c r="L677" s="100"/>
      <c r="M677" s="30" t="s">
        <v>112</v>
      </c>
      <c r="N677" s="30" t="s">
        <v>148</v>
      </c>
      <c r="O677" s="30" t="s">
        <v>160</v>
      </c>
      <c r="P677" s="30"/>
      <c r="Q677" s="98">
        <f>Q678</f>
        <v>53748.3</v>
      </c>
      <c r="R677" s="98"/>
      <c r="S677" s="62">
        <f>S678</f>
        <v>53805.9</v>
      </c>
    </row>
    <row r="678" spans="2:19" ht="32.25" customHeight="1" x14ac:dyDescent="0.2">
      <c r="B678" s="18"/>
      <c r="C678" s="20"/>
      <c r="D678" s="22"/>
      <c r="E678" s="24"/>
      <c r="F678" s="25"/>
      <c r="G678" s="26"/>
      <c r="H678" s="94" t="s">
        <v>161</v>
      </c>
      <c r="I678" s="94"/>
      <c r="J678" s="94"/>
      <c r="K678" s="94"/>
      <c r="L678" s="94"/>
      <c r="M678" s="27" t="s">
        <v>112</v>
      </c>
      <c r="N678" s="27" t="s">
        <v>148</v>
      </c>
      <c r="O678" s="27" t="s">
        <v>162</v>
      </c>
      <c r="P678" s="27"/>
      <c r="Q678" s="92">
        <f>Q679</f>
        <v>53748.3</v>
      </c>
      <c r="R678" s="92"/>
      <c r="S678" s="59">
        <f>S679</f>
        <v>53805.9</v>
      </c>
    </row>
    <row r="679" spans="2:19" ht="62.25" customHeight="1" x14ac:dyDescent="0.2">
      <c r="B679" s="18"/>
      <c r="C679" s="20"/>
      <c r="D679" s="22"/>
      <c r="E679" s="24"/>
      <c r="F679" s="25"/>
      <c r="G679" s="26"/>
      <c r="H679" s="28"/>
      <c r="I679" s="72" t="s">
        <v>458</v>
      </c>
      <c r="J679" s="73"/>
      <c r="K679" s="73"/>
      <c r="L679" s="74"/>
      <c r="M679" s="17" t="s">
        <v>112</v>
      </c>
      <c r="N679" s="17" t="s">
        <v>148</v>
      </c>
      <c r="O679" s="17" t="s">
        <v>162</v>
      </c>
      <c r="P679" s="17" t="s">
        <v>459</v>
      </c>
      <c r="Q679" s="93">
        <v>53748.3</v>
      </c>
      <c r="R679" s="93"/>
      <c r="S679" s="48">
        <v>53805.9</v>
      </c>
    </row>
    <row r="680" spans="2:19" ht="45.75" customHeight="1" x14ac:dyDescent="0.2">
      <c r="B680" s="18"/>
      <c r="C680" s="20"/>
      <c r="D680" s="22"/>
      <c r="E680" s="24"/>
      <c r="F680" s="99" t="s">
        <v>163</v>
      </c>
      <c r="G680" s="99"/>
      <c r="H680" s="99"/>
      <c r="I680" s="99"/>
      <c r="J680" s="99"/>
      <c r="K680" s="99"/>
      <c r="L680" s="99"/>
      <c r="M680" s="29" t="s">
        <v>112</v>
      </c>
      <c r="N680" s="29" t="s">
        <v>148</v>
      </c>
      <c r="O680" s="29" t="s">
        <v>164</v>
      </c>
      <c r="P680" s="29"/>
      <c r="Q680" s="95">
        <f>Q681</f>
        <v>68602.8</v>
      </c>
      <c r="R680" s="95"/>
      <c r="S680" s="61">
        <f>S681</f>
        <v>69287.100000000006</v>
      </c>
    </row>
    <row r="681" spans="2:19" ht="63.75" customHeight="1" x14ac:dyDescent="0.2">
      <c r="B681" s="18"/>
      <c r="C681" s="20"/>
      <c r="D681" s="22"/>
      <c r="E681" s="24"/>
      <c r="F681" s="25"/>
      <c r="G681" s="100" t="s">
        <v>165</v>
      </c>
      <c r="H681" s="100"/>
      <c r="I681" s="100"/>
      <c r="J681" s="100"/>
      <c r="K681" s="100"/>
      <c r="L681" s="100"/>
      <c r="M681" s="30" t="s">
        <v>112</v>
      </c>
      <c r="N681" s="30" t="s">
        <v>148</v>
      </c>
      <c r="O681" s="30" t="s">
        <v>166</v>
      </c>
      <c r="P681" s="30"/>
      <c r="Q681" s="98">
        <f>Q682</f>
        <v>68602.8</v>
      </c>
      <c r="R681" s="98"/>
      <c r="S681" s="62">
        <f>S682</f>
        <v>69287.100000000006</v>
      </c>
    </row>
    <row r="682" spans="2:19" ht="32.25" customHeight="1" x14ac:dyDescent="0.2">
      <c r="B682" s="18"/>
      <c r="C682" s="20"/>
      <c r="D682" s="22"/>
      <c r="E682" s="24"/>
      <c r="F682" s="25"/>
      <c r="G682" s="26"/>
      <c r="H682" s="94" t="s">
        <v>167</v>
      </c>
      <c r="I682" s="94"/>
      <c r="J682" s="94"/>
      <c r="K682" s="94"/>
      <c r="L682" s="94"/>
      <c r="M682" s="27" t="s">
        <v>112</v>
      </c>
      <c r="N682" s="27" t="s">
        <v>148</v>
      </c>
      <c r="O682" s="27" t="s">
        <v>168</v>
      </c>
      <c r="P682" s="27"/>
      <c r="Q682" s="92">
        <f>Q683</f>
        <v>68602.8</v>
      </c>
      <c r="R682" s="92"/>
      <c r="S682" s="59">
        <f>S683</f>
        <v>69287.100000000006</v>
      </c>
    </row>
    <row r="683" spans="2:19" ht="61.5" customHeight="1" x14ac:dyDescent="0.2">
      <c r="B683" s="18"/>
      <c r="C683" s="20"/>
      <c r="D683" s="22"/>
      <c r="E683" s="24"/>
      <c r="F683" s="25"/>
      <c r="G683" s="26"/>
      <c r="H683" s="28"/>
      <c r="I683" s="72" t="s">
        <v>458</v>
      </c>
      <c r="J683" s="73"/>
      <c r="K683" s="73"/>
      <c r="L683" s="74"/>
      <c r="M683" s="17" t="s">
        <v>112</v>
      </c>
      <c r="N683" s="17" t="s">
        <v>148</v>
      </c>
      <c r="O683" s="17" t="s">
        <v>168</v>
      </c>
      <c r="P683" s="17" t="s">
        <v>459</v>
      </c>
      <c r="Q683" s="93">
        <v>68602.8</v>
      </c>
      <c r="R683" s="93"/>
      <c r="S683" s="48">
        <v>69287.100000000006</v>
      </c>
    </row>
    <row r="684" spans="2:19" ht="33" customHeight="1" x14ac:dyDescent="0.2">
      <c r="B684" s="18"/>
      <c r="C684" s="20"/>
      <c r="D684" s="22"/>
      <c r="E684" s="24"/>
      <c r="F684" s="99" t="s">
        <v>169</v>
      </c>
      <c r="G684" s="99"/>
      <c r="H684" s="99"/>
      <c r="I684" s="99"/>
      <c r="J684" s="99"/>
      <c r="K684" s="99"/>
      <c r="L684" s="99"/>
      <c r="M684" s="29" t="s">
        <v>112</v>
      </c>
      <c r="N684" s="29" t="s">
        <v>148</v>
      </c>
      <c r="O684" s="29" t="s">
        <v>170</v>
      </c>
      <c r="P684" s="29"/>
      <c r="Q684" s="95">
        <f>Q685</f>
        <v>14998.6</v>
      </c>
      <c r="R684" s="95"/>
      <c r="S684" s="61">
        <f>S685</f>
        <v>15380.7</v>
      </c>
    </row>
    <row r="685" spans="2:19" ht="48" customHeight="1" x14ac:dyDescent="0.2">
      <c r="B685" s="18"/>
      <c r="C685" s="20"/>
      <c r="D685" s="22"/>
      <c r="E685" s="24"/>
      <c r="F685" s="25"/>
      <c r="G685" s="100" t="s">
        <v>171</v>
      </c>
      <c r="H685" s="100"/>
      <c r="I685" s="100"/>
      <c r="J685" s="100"/>
      <c r="K685" s="100"/>
      <c r="L685" s="100"/>
      <c r="M685" s="30" t="s">
        <v>112</v>
      </c>
      <c r="N685" s="30" t="s">
        <v>148</v>
      </c>
      <c r="O685" s="30" t="s">
        <v>172</v>
      </c>
      <c r="P685" s="30"/>
      <c r="Q685" s="98">
        <f>Q686</f>
        <v>14998.6</v>
      </c>
      <c r="R685" s="98"/>
      <c r="S685" s="62">
        <f>S686</f>
        <v>15380.7</v>
      </c>
    </row>
    <row r="686" spans="2:19" ht="33" customHeight="1" x14ac:dyDescent="0.2">
      <c r="B686" s="18"/>
      <c r="C686" s="20"/>
      <c r="D686" s="22"/>
      <c r="E686" s="24"/>
      <c r="F686" s="25"/>
      <c r="G686" s="26"/>
      <c r="H686" s="94" t="s">
        <v>173</v>
      </c>
      <c r="I686" s="94"/>
      <c r="J686" s="94"/>
      <c r="K686" s="94"/>
      <c r="L686" s="94"/>
      <c r="M686" s="27" t="s">
        <v>112</v>
      </c>
      <c r="N686" s="27" t="s">
        <v>148</v>
      </c>
      <c r="O686" s="27" t="s">
        <v>174</v>
      </c>
      <c r="P686" s="27"/>
      <c r="Q686" s="92">
        <f>Q687</f>
        <v>14998.6</v>
      </c>
      <c r="R686" s="92"/>
      <c r="S686" s="59">
        <f>S687</f>
        <v>15380.7</v>
      </c>
    </row>
    <row r="687" spans="2:19" ht="62.25" customHeight="1" x14ac:dyDescent="0.2">
      <c r="B687" s="18"/>
      <c r="C687" s="20"/>
      <c r="D687" s="22"/>
      <c r="E687" s="24"/>
      <c r="F687" s="25"/>
      <c r="G687" s="26"/>
      <c r="H687" s="28"/>
      <c r="I687" s="72" t="s">
        <v>385</v>
      </c>
      <c r="J687" s="73"/>
      <c r="K687" s="73"/>
      <c r="L687" s="74"/>
      <c r="M687" s="17" t="s">
        <v>112</v>
      </c>
      <c r="N687" s="17" t="s">
        <v>148</v>
      </c>
      <c r="O687" s="17" t="s">
        <v>174</v>
      </c>
      <c r="P687" s="17" t="s">
        <v>386</v>
      </c>
      <c r="Q687" s="93">
        <v>14998.6</v>
      </c>
      <c r="R687" s="93"/>
      <c r="S687" s="48">
        <v>15380.7</v>
      </c>
    </row>
    <row r="688" spans="2:19" ht="38.25" customHeight="1" x14ac:dyDescent="0.2">
      <c r="B688" s="18"/>
      <c r="C688" s="20"/>
      <c r="D688" s="22"/>
      <c r="E688" s="91" t="s">
        <v>274</v>
      </c>
      <c r="F688" s="91"/>
      <c r="G688" s="91"/>
      <c r="H688" s="91"/>
      <c r="I688" s="91"/>
      <c r="J688" s="91"/>
      <c r="K688" s="91"/>
      <c r="L688" s="91"/>
      <c r="M688" s="23" t="s">
        <v>112</v>
      </c>
      <c r="N688" s="23" t="s">
        <v>148</v>
      </c>
      <c r="O688" s="23" t="s">
        <v>275</v>
      </c>
      <c r="P688" s="23"/>
      <c r="Q688" s="76">
        <f>Q689</f>
        <v>50</v>
      </c>
      <c r="R688" s="76"/>
      <c r="S688" s="58">
        <f>S689</f>
        <v>50</v>
      </c>
    </row>
    <row r="689" spans="2:19" ht="51" customHeight="1" x14ac:dyDescent="0.2">
      <c r="B689" s="18"/>
      <c r="C689" s="20"/>
      <c r="D689" s="22"/>
      <c r="E689" s="24"/>
      <c r="F689" s="99" t="s">
        <v>350</v>
      </c>
      <c r="G689" s="99"/>
      <c r="H689" s="99"/>
      <c r="I689" s="99"/>
      <c r="J689" s="99"/>
      <c r="K689" s="99"/>
      <c r="L689" s="99"/>
      <c r="M689" s="29" t="s">
        <v>112</v>
      </c>
      <c r="N689" s="29" t="s">
        <v>148</v>
      </c>
      <c r="O689" s="29" t="s">
        <v>351</v>
      </c>
      <c r="P689" s="29"/>
      <c r="Q689" s="95">
        <f>Q690</f>
        <v>50</v>
      </c>
      <c r="R689" s="95"/>
      <c r="S689" s="61">
        <f>S690</f>
        <v>50</v>
      </c>
    </row>
    <row r="690" spans="2:19" ht="48" customHeight="1" x14ac:dyDescent="0.2">
      <c r="B690" s="18"/>
      <c r="C690" s="20"/>
      <c r="D690" s="22"/>
      <c r="E690" s="24"/>
      <c r="F690" s="25"/>
      <c r="G690" s="100" t="s">
        <v>352</v>
      </c>
      <c r="H690" s="100"/>
      <c r="I690" s="100"/>
      <c r="J690" s="100"/>
      <c r="K690" s="100"/>
      <c r="L690" s="100"/>
      <c r="M690" s="30" t="s">
        <v>112</v>
      </c>
      <c r="N690" s="30" t="s">
        <v>148</v>
      </c>
      <c r="O690" s="30" t="s">
        <v>353</v>
      </c>
      <c r="P690" s="30"/>
      <c r="Q690" s="98">
        <f>Q691</f>
        <v>50</v>
      </c>
      <c r="R690" s="98"/>
      <c r="S690" s="62">
        <f>S691</f>
        <v>50</v>
      </c>
    </row>
    <row r="691" spans="2:19" ht="48" customHeight="1" x14ac:dyDescent="0.2">
      <c r="B691" s="18"/>
      <c r="C691" s="20"/>
      <c r="D691" s="22"/>
      <c r="E691" s="24"/>
      <c r="F691" s="25"/>
      <c r="G691" s="26"/>
      <c r="H691" s="94" t="s">
        <v>768</v>
      </c>
      <c r="I691" s="94"/>
      <c r="J691" s="94"/>
      <c r="K691" s="94"/>
      <c r="L691" s="94"/>
      <c r="M691" s="27" t="s">
        <v>112</v>
      </c>
      <c r="N691" s="27" t="s">
        <v>148</v>
      </c>
      <c r="O691" s="27" t="s">
        <v>769</v>
      </c>
      <c r="P691" s="27"/>
      <c r="Q691" s="92">
        <f>Q692</f>
        <v>50</v>
      </c>
      <c r="R691" s="92"/>
      <c r="S691" s="59">
        <f>S692</f>
        <v>50</v>
      </c>
    </row>
    <row r="692" spans="2:19" ht="18" customHeight="1" x14ac:dyDescent="0.2">
      <c r="B692" s="18"/>
      <c r="C692" s="20"/>
      <c r="D692" s="22"/>
      <c r="E692" s="24"/>
      <c r="F692" s="25"/>
      <c r="G692" s="26"/>
      <c r="H692" s="28"/>
      <c r="I692" s="72" t="s">
        <v>766</v>
      </c>
      <c r="J692" s="73"/>
      <c r="K692" s="73"/>
      <c r="L692" s="74"/>
      <c r="M692" s="17" t="s">
        <v>112</v>
      </c>
      <c r="N692" s="17" t="s">
        <v>148</v>
      </c>
      <c r="O692" s="17" t="s">
        <v>769</v>
      </c>
      <c r="P692" s="17" t="s">
        <v>767</v>
      </c>
      <c r="Q692" s="93">
        <v>50</v>
      </c>
      <c r="R692" s="93"/>
      <c r="S692" s="48">
        <v>50</v>
      </c>
    </row>
    <row r="693" spans="2:19" ht="33.75" customHeight="1" x14ac:dyDescent="0.2">
      <c r="B693" s="18"/>
      <c r="C693" s="20"/>
      <c r="D693" s="22"/>
      <c r="E693" s="91" t="s">
        <v>616</v>
      </c>
      <c r="F693" s="91"/>
      <c r="G693" s="91"/>
      <c r="H693" s="91"/>
      <c r="I693" s="91"/>
      <c r="J693" s="91"/>
      <c r="K693" s="91"/>
      <c r="L693" s="91"/>
      <c r="M693" s="23" t="s">
        <v>112</v>
      </c>
      <c r="N693" s="23" t="s">
        <v>148</v>
      </c>
      <c r="O693" s="23" t="s">
        <v>617</v>
      </c>
      <c r="P693" s="23"/>
      <c r="Q693" s="76">
        <f>Q694</f>
        <v>90</v>
      </c>
      <c r="R693" s="76"/>
      <c r="S693" s="58">
        <f>S694</f>
        <v>90</v>
      </c>
    </row>
    <row r="694" spans="2:19" ht="20.25" customHeight="1" x14ac:dyDescent="0.2">
      <c r="B694" s="18"/>
      <c r="C694" s="20"/>
      <c r="D694" s="22"/>
      <c r="E694" s="24"/>
      <c r="F694" s="99" t="s">
        <v>618</v>
      </c>
      <c r="G694" s="99"/>
      <c r="H694" s="99"/>
      <c r="I694" s="99"/>
      <c r="J694" s="99"/>
      <c r="K694" s="99"/>
      <c r="L694" s="99"/>
      <c r="M694" s="29" t="s">
        <v>112</v>
      </c>
      <c r="N694" s="29" t="s">
        <v>148</v>
      </c>
      <c r="O694" s="29" t="s">
        <v>619</v>
      </c>
      <c r="P694" s="29"/>
      <c r="Q694" s="95">
        <f>Q695</f>
        <v>90</v>
      </c>
      <c r="R694" s="95"/>
      <c r="S694" s="61">
        <f>S695</f>
        <v>90</v>
      </c>
    </row>
    <row r="695" spans="2:19" ht="21.75" customHeight="1" x14ac:dyDescent="0.2">
      <c r="B695" s="18"/>
      <c r="C695" s="20"/>
      <c r="D695" s="22"/>
      <c r="E695" s="24"/>
      <c r="F695" s="25"/>
      <c r="G695" s="100" t="s">
        <v>620</v>
      </c>
      <c r="H695" s="100"/>
      <c r="I695" s="100"/>
      <c r="J695" s="100"/>
      <c r="K695" s="100"/>
      <c r="L695" s="100"/>
      <c r="M695" s="30" t="s">
        <v>112</v>
      </c>
      <c r="N695" s="30" t="s">
        <v>148</v>
      </c>
      <c r="O695" s="30" t="s">
        <v>621</v>
      </c>
      <c r="P695" s="30"/>
      <c r="Q695" s="98">
        <f>Q696</f>
        <v>90</v>
      </c>
      <c r="R695" s="98"/>
      <c r="S695" s="62">
        <f>S696</f>
        <v>90</v>
      </c>
    </row>
    <row r="696" spans="2:19" ht="36" customHeight="1" x14ac:dyDescent="0.2">
      <c r="B696" s="18"/>
      <c r="C696" s="20"/>
      <c r="D696" s="22"/>
      <c r="E696" s="24"/>
      <c r="F696" s="25"/>
      <c r="G696" s="26"/>
      <c r="H696" s="94" t="s">
        <v>632</v>
      </c>
      <c r="I696" s="94"/>
      <c r="J696" s="94"/>
      <c r="K696" s="94"/>
      <c r="L696" s="94"/>
      <c r="M696" s="27" t="s">
        <v>112</v>
      </c>
      <c r="N696" s="27" t="s">
        <v>148</v>
      </c>
      <c r="O696" s="27" t="s">
        <v>633</v>
      </c>
      <c r="P696" s="27"/>
      <c r="Q696" s="92">
        <f>Q697</f>
        <v>90</v>
      </c>
      <c r="R696" s="92"/>
      <c r="S696" s="59">
        <f>S697</f>
        <v>90</v>
      </c>
    </row>
    <row r="697" spans="2:19" ht="18" customHeight="1" x14ac:dyDescent="0.2">
      <c r="B697" s="18"/>
      <c r="C697" s="20"/>
      <c r="D697" s="22"/>
      <c r="E697" s="24"/>
      <c r="F697" s="25"/>
      <c r="G697" s="26"/>
      <c r="H697" s="28"/>
      <c r="I697" s="72" t="s">
        <v>766</v>
      </c>
      <c r="J697" s="73"/>
      <c r="K697" s="73"/>
      <c r="L697" s="74"/>
      <c r="M697" s="17" t="s">
        <v>112</v>
      </c>
      <c r="N697" s="17" t="s">
        <v>148</v>
      </c>
      <c r="O697" s="17" t="s">
        <v>633</v>
      </c>
      <c r="P697" s="17" t="s">
        <v>767</v>
      </c>
      <c r="Q697" s="93">
        <v>90</v>
      </c>
      <c r="R697" s="93"/>
      <c r="S697" s="48">
        <v>90</v>
      </c>
    </row>
    <row r="698" spans="2:19" ht="34.5" customHeight="1" x14ac:dyDescent="0.2">
      <c r="B698" s="18"/>
      <c r="C698" s="20"/>
      <c r="D698" s="22"/>
      <c r="E698" s="91" t="s">
        <v>330</v>
      </c>
      <c r="F698" s="91"/>
      <c r="G698" s="91"/>
      <c r="H698" s="91"/>
      <c r="I698" s="91"/>
      <c r="J698" s="91"/>
      <c r="K698" s="91"/>
      <c r="L698" s="91"/>
      <c r="M698" s="23" t="s">
        <v>112</v>
      </c>
      <c r="N698" s="23" t="s">
        <v>148</v>
      </c>
      <c r="O698" s="23" t="s">
        <v>331</v>
      </c>
      <c r="P698" s="23"/>
      <c r="Q698" s="76">
        <f>Q699</f>
        <v>210</v>
      </c>
      <c r="R698" s="76"/>
      <c r="S698" s="58">
        <f>S699</f>
        <v>210</v>
      </c>
    </row>
    <row r="699" spans="2:19" ht="38.25" customHeight="1" x14ac:dyDescent="0.2">
      <c r="B699" s="18"/>
      <c r="C699" s="20"/>
      <c r="D699" s="22"/>
      <c r="E699" s="24"/>
      <c r="F699" s="99" t="s">
        <v>412</v>
      </c>
      <c r="G699" s="99"/>
      <c r="H699" s="99"/>
      <c r="I699" s="99"/>
      <c r="J699" s="99"/>
      <c r="K699" s="99"/>
      <c r="L699" s="99"/>
      <c r="M699" s="29" t="s">
        <v>112</v>
      </c>
      <c r="N699" s="29" t="s">
        <v>148</v>
      </c>
      <c r="O699" s="29" t="s">
        <v>413</v>
      </c>
      <c r="P699" s="29"/>
      <c r="Q699" s="95">
        <f>Q700+Q703+Q706</f>
        <v>210</v>
      </c>
      <c r="R699" s="95"/>
      <c r="S699" s="61">
        <f>S700+S703+S706</f>
        <v>210</v>
      </c>
    </row>
    <row r="700" spans="2:19" ht="45.75" customHeight="1" x14ac:dyDescent="0.2">
      <c r="B700" s="18"/>
      <c r="C700" s="20"/>
      <c r="D700" s="22"/>
      <c r="E700" s="24"/>
      <c r="F700" s="25"/>
      <c r="G700" s="100" t="s">
        <v>121</v>
      </c>
      <c r="H700" s="100"/>
      <c r="I700" s="100"/>
      <c r="J700" s="100"/>
      <c r="K700" s="100"/>
      <c r="L700" s="100"/>
      <c r="M700" s="30" t="s">
        <v>112</v>
      </c>
      <c r="N700" s="30" t="s">
        <v>148</v>
      </c>
      <c r="O700" s="30" t="s">
        <v>122</v>
      </c>
      <c r="P700" s="30"/>
      <c r="Q700" s="98">
        <f>Q701</f>
        <v>130</v>
      </c>
      <c r="R700" s="98"/>
      <c r="S700" s="62">
        <f>S701</f>
        <v>130</v>
      </c>
    </row>
    <row r="701" spans="2:19" ht="33.75" customHeight="1" x14ac:dyDescent="0.2">
      <c r="B701" s="18"/>
      <c r="C701" s="20"/>
      <c r="D701" s="22"/>
      <c r="E701" s="24"/>
      <c r="F701" s="25"/>
      <c r="G701" s="26"/>
      <c r="H701" s="94" t="s">
        <v>123</v>
      </c>
      <c r="I701" s="94"/>
      <c r="J701" s="94"/>
      <c r="K701" s="94"/>
      <c r="L701" s="94"/>
      <c r="M701" s="27" t="s">
        <v>112</v>
      </c>
      <c r="N701" s="27" t="s">
        <v>148</v>
      </c>
      <c r="O701" s="27" t="s">
        <v>124</v>
      </c>
      <c r="P701" s="27"/>
      <c r="Q701" s="92">
        <f>Q702</f>
        <v>130</v>
      </c>
      <c r="R701" s="92"/>
      <c r="S701" s="59">
        <f>S702</f>
        <v>130</v>
      </c>
    </row>
    <row r="702" spans="2:19" ht="23.25" customHeight="1" x14ac:dyDescent="0.2">
      <c r="B702" s="18"/>
      <c r="C702" s="20"/>
      <c r="D702" s="22"/>
      <c r="E702" s="24"/>
      <c r="F702" s="25"/>
      <c r="G702" s="26"/>
      <c r="H702" s="28"/>
      <c r="I702" s="72" t="s">
        <v>766</v>
      </c>
      <c r="J702" s="73"/>
      <c r="K702" s="73"/>
      <c r="L702" s="74"/>
      <c r="M702" s="17" t="s">
        <v>112</v>
      </c>
      <c r="N702" s="17" t="s">
        <v>148</v>
      </c>
      <c r="O702" s="17" t="s">
        <v>124</v>
      </c>
      <c r="P702" s="17" t="s">
        <v>767</v>
      </c>
      <c r="Q702" s="93">
        <v>130</v>
      </c>
      <c r="R702" s="93"/>
      <c r="S702" s="48">
        <v>130</v>
      </c>
    </row>
    <row r="703" spans="2:19" ht="65.25" customHeight="1" x14ac:dyDescent="0.2">
      <c r="B703" s="18"/>
      <c r="C703" s="20"/>
      <c r="D703" s="22"/>
      <c r="E703" s="24"/>
      <c r="F703" s="25"/>
      <c r="G703" s="100" t="s">
        <v>232</v>
      </c>
      <c r="H703" s="100"/>
      <c r="I703" s="100"/>
      <c r="J703" s="100"/>
      <c r="K703" s="100"/>
      <c r="L703" s="100"/>
      <c r="M703" s="30" t="s">
        <v>112</v>
      </c>
      <c r="N703" s="30" t="s">
        <v>148</v>
      </c>
      <c r="O703" s="30" t="s">
        <v>90</v>
      </c>
      <c r="P703" s="30"/>
      <c r="Q703" s="98">
        <f>Q704</f>
        <v>20</v>
      </c>
      <c r="R703" s="98"/>
      <c r="S703" s="62">
        <f>S704</f>
        <v>20</v>
      </c>
    </row>
    <row r="704" spans="2:19" ht="49.5" customHeight="1" x14ac:dyDescent="0.2">
      <c r="B704" s="18"/>
      <c r="C704" s="20"/>
      <c r="D704" s="22"/>
      <c r="E704" s="24"/>
      <c r="F704" s="25"/>
      <c r="G704" s="26"/>
      <c r="H704" s="94" t="s">
        <v>175</v>
      </c>
      <c r="I704" s="94"/>
      <c r="J704" s="94"/>
      <c r="K704" s="94"/>
      <c r="L704" s="94"/>
      <c r="M704" s="27" t="s">
        <v>112</v>
      </c>
      <c r="N704" s="27" t="s">
        <v>148</v>
      </c>
      <c r="O704" s="27" t="s">
        <v>176</v>
      </c>
      <c r="P704" s="27"/>
      <c r="Q704" s="92">
        <f>Q705</f>
        <v>20</v>
      </c>
      <c r="R704" s="92"/>
      <c r="S704" s="59">
        <f>S705</f>
        <v>20</v>
      </c>
    </row>
    <row r="705" spans="2:19" ht="21" customHeight="1" x14ac:dyDescent="0.2">
      <c r="B705" s="18"/>
      <c r="C705" s="20"/>
      <c r="D705" s="22"/>
      <c r="E705" s="24"/>
      <c r="F705" s="25"/>
      <c r="G705" s="26"/>
      <c r="H705" s="28"/>
      <c r="I705" s="72" t="s">
        <v>766</v>
      </c>
      <c r="J705" s="73"/>
      <c r="K705" s="73"/>
      <c r="L705" s="74"/>
      <c r="M705" s="17" t="s">
        <v>112</v>
      </c>
      <c r="N705" s="17" t="s">
        <v>148</v>
      </c>
      <c r="O705" s="17" t="s">
        <v>176</v>
      </c>
      <c r="P705" s="17" t="s">
        <v>767</v>
      </c>
      <c r="Q705" s="93">
        <v>20</v>
      </c>
      <c r="R705" s="93"/>
      <c r="S705" s="48">
        <v>20</v>
      </c>
    </row>
    <row r="706" spans="2:19" ht="31.5" customHeight="1" x14ac:dyDescent="0.2">
      <c r="B706" s="18"/>
      <c r="C706" s="20"/>
      <c r="D706" s="22"/>
      <c r="E706" s="24"/>
      <c r="F706" s="25"/>
      <c r="G706" s="100" t="s">
        <v>125</v>
      </c>
      <c r="H706" s="100"/>
      <c r="I706" s="100"/>
      <c r="J706" s="100"/>
      <c r="K706" s="100"/>
      <c r="L706" s="100"/>
      <c r="M706" s="30" t="s">
        <v>112</v>
      </c>
      <c r="N706" s="30" t="s">
        <v>148</v>
      </c>
      <c r="O706" s="30" t="s">
        <v>126</v>
      </c>
      <c r="P706" s="30"/>
      <c r="Q706" s="98">
        <f>Q707</f>
        <v>60</v>
      </c>
      <c r="R706" s="98"/>
      <c r="S706" s="62">
        <f>S707</f>
        <v>60</v>
      </c>
    </row>
    <row r="707" spans="2:19" ht="63.75" customHeight="1" x14ac:dyDescent="0.2">
      <c r="B707" s="18"/>
      <c r="C707" s="20"/>
      <c r="D707" s="22"/>
      <c r="E707" s="24"/>
      <c r="F707" s="25"/>
      <c r="G707" s="26"/>
      <c r="H707" s="94" t="s">
        <v>127</v>
      </c>
      <c r="I707" s="94"/>
      <c r="J707" s="94"/>
      <c r="K707" s="94"/>
      <c r="L707" s="94"/>
      <c r="M707" s="27" t="s">
        <v>112</v>
      </c>
      <c r="N707" s="27" t="s">
        <v>148</v>
      </c>
      <c r="O707" s="27" t="s">
        <v>128</v>
      </c>
      <c r="P707" s="27"/>
      <c r="Q707" s="92">
        <f>Q708</f>
        <v>60</v>
      </c>
      <c r="R707" s="92"/>
      <c r="S707" s="59">
        <f>S708</f>
        <v>60</v>
      </c>
    </row>
    <row r="708" spans="2:19" ht="18" customHeight="1" x14ac:dyDescent="0.2">
      <c r="B708" s="18"/>
      <c r="C708" s="20"/>
      <c r="D708" s="22"/>
      <c r="E708" s="24"/>
      <c r="F708" s="25"/>
      <c r="G708" s="26"/>
      <c r="H708" s="28"/>
      <c r="I708" s="72" t="s">
        <v>766</v>
      </c>
      <c r="J708" s="73"/>
      <c r="K708" s="73"/>
      <c r="L708" s="74"/>
      <c r="M708" s="17" t="s">
        <v>112</v>
      </c>
      <c r="N708" s="17" t="s">
        <v>148</v>
      </c>
      <c r="O708" s="17" t="s">
        <v>128</v>
      </c>
      <c r="P708" s="17" t="s">
        <v>767</v>
      </c>
      <c r="Q708" s="93">
        <v>60</v>
      </c>
      <c r="R708" s="93"/>
      <c r="S708" s="48">
        <v>60</v>
      </c>
    </row>
    <row r="709" spans="2:19" ht="21" customHeight="1" x14ac:dyDescent="0.2">
      <c r="B709" s="18"/>
      <c r="C709" s="20"/>
      <c r="D709" s="88" t="s">
        <v>177</v>
      </c>
      <c r="E709" s="88"/>
      <c r="F709" s="88"/>
      <c r="G709" s="88"/>
      <c r="H709" s="88"/>
      <c r="I709" s="88"/>
      <c r="J709" s="88"/>
      <c r="K709" s="88"/>
      <c r="L709" s="88"/>
      <c r="M709" s="21" t="s">
        <v>112</v>
      </c>
      <c r="N709" s="21" t="s">
        <v>178</v>
      </c>
      <c r="O709" s="21"/>
      <c r="P709" s="21"/>
      <c r="Q709" s="90">
        <f>Q710</f>
        <v>17000</v>
      </c>
      <c r="R709" s="90"/>
      <c r="S709" s="57">
        <f>S710</f>
        <v>17000</v>
      </c>
    </row>
    <row r="710" spans="2:19" ht="34.5" customHeight="1" x14ac:dyDescent="0.2">
      <c r="B710" s="18"/>
      <c r="C710" s="20"/>
      <c r="D710" s="22"/>
      <c r="E710" s="91" t="s">
        <v>149</v>
      </c>
      <c r="F710" s="91"/>
      <c r="G710" s="91"/>
      <c r="H710" s="91"/>
      <c r="I710" s="91"/>
      <c r="J710" s="91"/>
      <c r="K710" s="91"/>
      <c r="L710" s="91"/>
      <c r="M710" s="23" t="s">
        <v>112</v>
      </c>
      <c r="N710" s="23" t="s">
        <v>178</v>
      </c>
      <c r="O710" s="23" t="s">
        <v>150</v>
      </c>
      <c r="P710" s="23"/>
      <c r="Q710" s="76">
        <f>Q711</f>
        <v>17000</v>
      </c>
      <c r="R710" s="76"/>
      <c r="S710" s="58">
        <f>S711</f>
        <v>17000</v>
      </c>
    </row>
    <row r="711" spans="2:19" ht="18.75" customHeight="1" x14ac:dyDescent="0.2">
      <c r="B711" s="18"/>
      <c r="C711" s="20"/>
      <c r="D711" s="22"/>
      <c r="E711" s="24"/>
      <c r="F711" s="99" t="s">
        <v>308</v>
      </c>
      <c r="G711" s="99"/>
      <c r="H711" s="99"/>
      <c r="I711" s="99"/>
      <c r="J711" s="99"/>
      <c r="K711" s="99"/>
      <c r="L711" s="99"/>
      <c r="M711" s="29" t="s">
        <v>112</v>
      </c>
      <c r="N711" s="29" t="s">
        <v>178</v>
      </c>
      <c r="O711" s="29" t="s">
        <v>179</v>
      </c>
      <c r="P711" s="29"/>
      <c r="Q711" s="95">
        <f>Q712</f>
        <v>17000</v>
      </c>
      <c r="R711" s="95"/>
      <c r="S711" s="61">
        <f>S712</f>
        <v>17000</v>
      </c>
    </row>
    <row r="712" spans="2:19" ht="50.25" customHeight="1" x14ac:dyDescent="0.2">
      <c r="B712" s="18"/>
      <c r="C712" s="20"/>
      <c r="D712" s="22"/>
      <c r="E712" s="24"/>
      <c r="F712" s="25"/>
      <c r="G712" s="100" t="s">
        <v>180</v>
      </c>
      <c r="H712" s="100"/>
      <c r="I712" s="100"/>
      <c r="J712" s="100"/>
      <c r="K712" s="100"/>
      <c r="L712" s="100"/>
      <c r="M712" s="30" t="s">
        <v>112</v>
      </c>
      <c r="N712" s="30" t="s">
        <v>178</v>
      </c>
      <c r="O712" s="30" t="s">
        <v>181</v>
      </c>
      <c r="P712" s="30"/>
      <c r="Q712" s="98">
        <f>Q713</f>
        <v>17000</v>
      </c>
      <c r="R712" s="98"/>
      <c r="S712" s="62">
        <f>S713</f>
        <v>17000</v>
      </c>
    </row>
    <row r="713" spans="2:19" ht="47.25" customHeight="1" x14ac:dyDescent="0.2">
      <c r="B713" s="18"/>
      <c r="C713" s="20"/>
      <c r="D713" s="22"/>
      <c r="E713" s="24"/>
      <c r="F713" s="25"/>
      <c r="G713" s="26"/>
      <c r="H713" s="94" t="s">
        <v>182</v>
      </c>
      <c r="I713" s="94"/>
      <c r="J713" s="94"/>
      <c r="K713" s="94"/>
      <c r="L713" s="94"/>
      <c r="M713" s="27" t="s">
        <v>112</v>
      </c>
      <c r="N713" s="27" t="s">
        <v>178</v>
      </c>
      <c r="O713" s="27" t="s">
        <v>183</v>
      </c>
      <c r="P713" s="27"/>
      <c r="Q713" s="92">
        <f>Q714+Q715+Q716+Q717+Q718+Q719+Q720</f>
        <v>17000</v>
      </c>
      <c r="R713" s="92"/>
      <c r="S713" s="59">
        <f>S714+S715+S716+S717+S718+S719+S720</f>
        <v>17000</v>
      </c>
    </row>
    <row r="714" spans="2:19" ht="20.25" customHeight="1" x14ac:dyDescent="0.2">
      <c r="B714" s="18"/>
      <c r="C714" s="20"/>
      <c r="D714" s="22"/>
      <c r="E714" s="24"/>
      <c r="F714" s="25"/>
      <c r="G714" s="26"/>
      <c r="H714" s="28"/>
      <c r="I714" s="72" t="s">
        <v>370</v>
      </c>
      <c r="J714" s="73"/>
      <c r="K714" s="73"/>
      <c r="L714" s="74"/>
      <c r="M714" s="17" t="s">
        <v>112</v>
      </c>
      <c r="N714" s="17" t="s">
        <v>178</v>
      </c>
      <c r="O714" s="17" t="s">
        <v>183</v>
      </c>
      <c r="P714" s="17" t="s">
        <v>371</v>
      </c>
      <c r="Q714" s="93">
        <v>11835.7</v>
      </c>
      <c r="R714" s="93"/>
      <c r="S714" s="60">
        <v>11835.7</v>
      </c>
    </row>
    <row r="715" spans="2:19" ht="33" customHeight="1" x14ac:dyDescent="0.2">
      <c r="B715" s="18"/>
      <c r="C715" s="20"/>
      <c r="D715" s="22"/>
      <c r="E715" s="24"/>
      <c r="F715" s="25"/>
      <c r="G715" s="26"/>
      <c r="H715" s="28"/>
      <c r="I715" s="72" t="s">
        <v>397</v>
      </c>
      <c r="J715" s="73"/>
      <c r="K715" s="73"/>
      <c r="L715" s="74"/>
      <c r="M715" s="17" t="s">
        <v>112</v>
      </c>
      <c r="N715" s="17" t="s">
        <v>178</v>
      </c>
      <c r="O715" s="17" t="s">
        <v>183</v>
      </c>
      <c r="P715" s="17" t="s">
        <v>398</v>
      </c>
      <c r="Q715" s="93">
        <v>45.8</v>
      </c>
      <c r="R715" s="93"/>
      <c r="S715" s="60">
        <v>45.8</v>
      </c>
    </row>
    <row r="716" spans="2:19" ht="50.25" customHeight="1" x14ac:dyDescent="0.2">
      <c r="B716" s="18"/>
      <c r="C716" s="20"/>
      <c r="D716" s="22"/>
      <c r="E716" s="24"/>
      <c r="F716" s="25"/>
      <c r="G716" s="26"/>
      <c r="H716" s="28"/>
      <c r="I716" s="72" t="s">
        <v>372</v>
      </c>
      <c r="J716" s="73"/>
      <c r="K716" s="73"/>
      <c r="L716" s="74"/>
      <c r="M716" s="17" t="s">
        <v>112</v>
      </c>
      <c r="N716" s="17" t="s">
        <v>178</v>
      </c>
      <c r="O716" s="17" t="s">
        <v>183</v>
      </c>
      <c r="P716" s="17" t="s">
        <v>373</v>
      </c>
      <c r="Q716" s="93">
        <v>3574.4</v>
      </c>
      <c r="R716" s="93"/>
      <c r="S716" s="60">
        <v>3574.4</v>
      </c>
    </row>
    <row r="717" spans="2:19" ht="33" customHeight="1" x14ac:dyDescent="0.2">
      <c r="B717" s="18"/>
      <c r="C717" s="20"/>
      <c r="D717" s="22"/>
      <c r="E717" s="24"/>
      <c r="F717" s="25"/>
      <c r="G717" s="26"/>
      <c r="H717" s="28"/>
      <c r="I717" s="72" t="s">
        <v>282</v>
      </c>
      <c r="J717" s="73"/>
      <c r="K717" s="73"/>
      <c r="L717" s="74"/>
      <c r="M717" s="17" t="s">
        <v>112</v>
      </c>
      <c r="N717" s="17" t="s">
        <v>178</v>
      </c>
      <c r="O717" s="17" t="s">
        <v>183</v>
      </c>
      <c r="P717" s="17" t="s">
        <v>283</v>
      </c>
      <c r="Q717" s="93">
        <v>479.2</v>
      </c>
      <c r="R717" s="93"/>
      <c r="S717" s="60">
        <v>479.2</v>
      </c>
    </row>
    <row r="718" spans="2:19" ht="21" customHeight="1" x14ac:dyDescent="0.2">
      <c r="B718" s="18"/>
      <c r="C718" s="20"/>
      <c r="D718" s="22"/>
      <c r="E718" s="24"/>
      <c r="F718" s="25"/>
      <c r="G718" s="26"/>
      <c r="H718" s="28"/>
      <c r="I718" s="72" t="s">
        <v>261</v>
      </c>
      <c r="J718" s="73"/>
      <c r="K718" s="73"/>
      <c r="L718" s="74"/>
      <c r="M718" s="17" t="s">
        <v>112</v>
      </c>
      <c r="N718" s="17" t="s">
        <v>178</v>
      </c>
      <c r="O718" s="17" t="s">
        <v>183</v>
      </c>
      <c r="P718" s="17" t="s">
        <v>273</v>
      </c>
      <c r="Q718" s="93">
        <v>1054.3</v>
      </c>
      <c r="R718" s="93"/>
      <c r="S718" s="60">
        <v>1054.3</v>
      </c>
    </row>
    <row r="719" spans="2:19" ht="20.25" customHeight="1" x14ac:dyDescent="0.2">
      <c r="B719" s="18"/>
      <c r="C719" s="20"/>
      <c r="D719" s="22"/>
      <c r="E719" s="24"/>
      <c r="F719" s="25"/>
      <c r="G719" s="26"/>
      <c r="H719" s="28"/>
      <c r="I719" s="72" t="s">
        <v>374</v>
      </c>
      <c r="J719" s="73"/>
      <c r="K719" s="73"/>
      <c r="L719" s="74"/>
      <c r="M719" s="17" t="s">
        <v>112</v>
      </c>
      <c r="N719" s="17" t="s">
        <v>178</v>
      </c>
      <c r="O719" s="17" t="s">
        <v>183</v>
      </c>
      <c r="P719" s="17" t="s">
        <v>375</v>
      </c>
      <c r="Q719" s="93">
        <v>0.6</v>
      </c>
      <c r="R719" s="93"/>
      <c r="S719" s="60">
        <v>0.6</v>
      </c>
    </row>
    <row r="720" spans="2:19" ht="24" customHeight="1" x14ac:dyDescent="0.2">
      <c r="B720" s="18"/>
      <c r="C720" s="20"/>
      <c r="D720" s="22"/>
      <c r="E720" s="24"/>
      <c r="F720" s="25"/>
      <c r="G720" s="26"/>
      <c r="H720" s="28"/>
      <c r="I720" s="72" t="s">
        <v>316</v>
      </c>
      <c r="J720" s="73"/>
      <c r="K720" s="73"/>
      <c r="L720" s="74"/>
      <c r="M720" s="17" t="s">
        <v>112</v>
      </c>
      <c r="N720" s="17" t="s">
        <v>178</v>
      </c>
      <c r="O720" s="17" t="s">
        <v>183</v>
      </c>
      <c r="P720" s="17" t="s">
        <v>317</v>
      </c>
      <c r="Q720" s="93">
        <v>10</v>
      </c>
      <c r="R720" s="93"/>
      <c r="S720" s="60">
        <v>10</v>
      </c>
    </row>
    <row r="721" spans="2:19" ht="22.5" customHeight="1" x14ac:dyDescent="0.2">
      <c r="B721" s="18"/>
      <c r="C721" s="75" t="s">
        <v>184</v>
      </c>
      <c r="D721" s="75"/>
      <c r="E721" s="75"/>
      <c r="F721" s="75"/>
      <c r="G721" s="75"/>
      <c r="H721" s="75"/>
      <c r="I721" s="75"/>
      <c r="J721" s="75"/>
      <c r="K721" s="75"/>
      <c r="L721" s="75"/>
      <c r="M721" s="19" t="s">
        <v>112</v>
      </c>
      <c r="N721" s="19" t="s">
        <v>185</v>
      </c>
      <c r="O721" s="19"/>
      <c r="P721" s="19"/>
      <c r="Q721" s="89">
        <f>Q722+Q744</f>
        <v>262807.69999999995</v>
      </c>
      <c r="R721" s="89"/>
      <c r="S721" s="56">
        <f>S722+S744</f>
        <v>217486.19999999998</v>
      </c>
    </row>
    <row r="722" spans="2:19" ht="21" customHeight="1" x14ac:dyDescent="0.2">
      <c r="B722" s="18"/>
      <c r="C722" s="20"/>
      <c r="D722" s="88" t="s">
        <v>186</v>
      </c>
      <c r="E722" s="88"/>
      <c r="F722" s="88"/>
      <c r="G722" s="88"/>
      <c r="H722" s="88"/>
      <c r="I722" s="88"/>
      <c r="J722" s="88"/>
      <c r="K722" s="88"/>
      <c r="L722" s="88"/>
      <c r="M722" s="21" t="s">
        <v>112</v>
      </c>
      <c r="N722" s="21" t="s">
        <v>187</v>
      </c>
      <c r="O722" s="21"/>
      <c r="P722" s="21"/>
      <c r="Q722" s="90">
        <f>Q723+Q728</f>
        <v>262507.69999999995</v>
      </c>
      <c r="R722" s="90"/>
      <c r="S722" s="57">
        <f>S723+S728</f>
        <v>182686.19999999998</v>
      </c>
    </row>
    <row r="723" spans="2:19" ht="35.25" customHeight="1" x14ac:dyDescent="0.2">
      <c r="B723" s="18"/>
      <c r="C723" s="20"/>
      <c r="D723" s="22"/>
      <c r="E723" s="91" t="s">
        <v>274</v>
      </c>
      <c r="F723" s="91"/>
      <c r="G723" s="91"/>
      <c r="H723" s="91"/>
      <c r="I723" s="91"/>
      <c r="J723" s="91"/>
      <c r="K723" s="91"/>
      <c r="L723" s="91"/>
      <c r="M723" s="23" t="s">
        <v>112</v>
      </c>
      <c r="N723" s="23" t="s">
        <v>187</v>
      </c>
      <c r="O723" s="23" t="s">
        <v>275</v>
      </c>
      <c r="P723" s="23"/>
      <c r="Q723" s="76">
        <f>Q724</f>
        <v>300</v>
      </c>
      <c r="R723" s="76"/>
      <c r="S723" s="58">
        <f>S724</f>
        <v>0</v>
      </c>
    </row>
    <row r="724" spans="2:19" ht="48.75" customHeight="1" x14ac:dyDescent="0.2">
      <c r="B724" s="18"/>
      <c r="C724" s="20"/>
      <c r="D724" s="22"/>
      <c r="E724" s="24"/>
      <c r="F724" s="99" t="s">
        <v>350</v>
      </c>
      <c r="G724" s="99"/>
      <c r="H724" s="99"/>
      <c r="I724" s="99"/>
      <c r="J724" s="99"/>
      <c r="K724" s="99"/>
      <c r="L724" s="99"/>
      <c r="M724" s="29" t="s">
        <v>112</v>
      </c>
      <c r="N724" s="29" t="s">
        <v>187</v>
      </c>
      <c r="O724" s="29" t="s">
        <v>351</v>
      </c>
      <c r="P724" s="29"/>
      <c r="Q724" s="95">
        <f>Q725</f>
        <v>300</v>
      </c>
      <c r="R724" s="95"/>
      <c r="S724" s="61">
        <f>S725</f>
        <v>0</v>
      </c>
    </row>
    <row r="725" spans="2:19" ht="50.25" customHeight="1" x14ac:dyDescent="0.2">
      <c r="B725" s="18"/>
      <c r="C725" s="20"/>
      <c r="D725" s="22"/>
      <c r="E725" s="24"/>
      <c r="F725" s="25"/>
      <c r="G725" s="100" t="s">
        <v>352</v>
      </c>
      <c r="H725" s="100"/>
      <c r="I725" s="100"/>
      <c r="J725" s="100"/>
      <c r="K725" s="100"/>
      <c r="L725" s="100"/>
      <c r="M725" s="30" t="s">
        <v>112</v>
      </c>
      <c r="N725" s="30" t="s">
        <v>187</v>
      </c>
      <c r="O725" s="30" t="s">
        <v>353</v>
      </c>
      <c r="P725" s="30"/>
      <c r="Q725" s="98">
        <f>Q726</f>
        <v>300</v>
      </c>
      <c r="R725" s="98"/>
      <c r="S725" s="62">
        <f>S726</f>
        <v>0</v>
      </c>
    </row>
    <row r="726" spans="2:19" ht="51" customHeight="1" x14ac:dyDescent="0.2">
      <c r="B726" s="18"/>
      <c r="C726" s="20"/>
      <c r="D726" s="22"/>
      <c r="E726" s="24"/>
      <c r="F726" s="25"/>
      <c r="G726" s="26"/>
      <c r="H726" s="94" t="s">
        <v>768</v>
      </c>
      <c r="I726" s="94"/>
      <c r="J726" s="94"/>
      <c r="K726" s="94"/>
      <c r="L726" s="94"/>
      <c r="M726" s="27" t="s">
        <v>112</v>
      </c>
      <c r="N726" s="27" t="s">
        <v>187</v>
      </c>
      <c r="O726" s="27" t="s">
        <v>769</v>
      </c>
      <c r="P726" s="27"/>
      <c r="Q726" s="92">
        <f>Q727</f>
        <v>300</v>
      </c>
      <c r="R726" s="92"/>
      <c r="S726" s="59">
        <f>S727</f>
        <v>0</v>
      </c>
    </row>
    <row r="727" spans="2:19" ht="20.25" customHeight="1" x14ac:dyDescent="0.2">
      <c r="B727" s="18"/>
      <c r="C727" s="20"/>
      <c r="D727" s="22"/>
      <c r="E727" s="24"/>
      <c r="F727" s="25"/>
      <c r="G727" s="26"/>
      <c r="H727" s="28"/>
      <c r="I727" s="72" t="s">
        <v>522</v>
      </c>
      <c r="J727" s="73"/>
      <c r="K727" s="73"/>
      <c r="L727" s="74"/>
      <c r="M727" s="17" t="s">
        <v>112</v>
      </c>
      <c r="N727" s="17" t="s">
        <v>187</v>
      </c>
      <c r="O727" s="17" t="s">
        <v>769</v>
      </c>
      <c r="P727" s="17" t="s">
        <v>523</v>
      </c>
      <c r="Q727" s="93">
        <v>300</v>
      </c>
      <c r="R727" s="93"/>
      <c r="S727" s="48">
        <v>0</v>
      </c>
    </row>
    <row r="728" spans="2:19" ht="37.5" customHeight="1" x14ac:dyDescent="0.2">
      <c r="B728" s="18"/>
      <c r="C728" s="20"/>
      <c r="D728" s="22"/>
      <c r="E728" s="91" t="s">
        <v>129</v>
      </c>
      <c r="F728" s="91"/>
      <c r="G728" s="91"/>
      <c r="H728" s="91"/>
      <c r="I728" s="91"/>
      <c r="J728" s="91"/>
      <c r="K728" s="91"/>
      <c r="L728" s="91"/>
      <c r="M728" s="23" t="s">
        <v>112</v>
      </c>
      <c r="N728" s="23" t="s">
        <v>187</v>
      </c>
      <c r="O728" s="23" t="s">
        <v>130</v>
      </c>
      <c r="P728" s="23"/>
      <c r="Q728" s="76">
        <f>Q729+Q739</f>
        <v>262207.69999999995</v>
      </c>
      <c r="R728" s="76"/>
      <c r="S728" s="58">
        <f>S729+S739</f>
        <v>182686.19999999998</v>
      </c>
    </row>
    <row r="729" spans="2:19" ht="22.5" customHeight="1" x14ac:dyDescent="0.2">
      <c r="B729" s="18"/>
      <c r="C729" s="20"/>
      <c r="D729" s="22"/>
      <c r="E729" s="24"/>
      <c r="F729" s="99" t="s">
        <v>188</v>
      </c>
      <c r="G729" s="99"/>
      <c r="H729" s="99"/>
      <c r="I729" s="99"/>
      <c r="J729" s="99"/>
      <c r="K729" s="99"/>
      <c r="L729" s="99"/>
      <c r="M729" s="29" t="s">
        <v>112</v>
      </c>
      <c r="N729" s="29" t="s">
        <v>187</v>
      </c>
      <c r="O729" s="29" t="s">
        <v>189</v>
      </c>
      <c r="P729" s="29"/>
      <c r="Q729" s="95">
        <f>Q730+Q734</f>
        <v>152813.4</v>
      </c>
      <c r="R729" s="95"/>
      <c r="S729" s="61">
        <f>S730+S734</f>
        <v>73291.899999999994</v>
      </c>
    </row>
    <row r="730" spans="2:19" ht="46.5" customHeight="1" x14ac:dyDescent="0.2">
      <c r="B730" s="18"/>
      <c r="C730" s="20"/>
      <c r="D730" s="22"/>
      <c r="E730" s="24"/>
      <c r="F730" s="25"/>
      <c r="G730" s="100" t="s">
        <v>190</v>
      </c>
      <c r="H730" s="100"/>
      <c r="I730" s="100"/>
      <c r="J730" s="100"/>
      <c r="K730" s="100"/>
      <c r="L730" s="100"/>
      <c r="M730" s="30" t="s">
        <v>112</v>
      </c>
      <c r="N730" s="30" t="s">
        <v>187</v>
      </c>
      <c r="O730" s="30" t="s">
        <v>191</v>
      </c>
      <c r="P730" s="30"/>
      <c r="Q730" s="98">
        <f>Q731</f>
        <v>72813.399999999994</v>
      </c>
      <c r="R730" s="98"/>
      <c r="S730" s="62">
        <f>S731</f>
        <v>73291.899999999994</v>
      </c>
    </row>
    <row r="731" spans="2:19" ht="31.5" customHeight="1" x14ac:dyDescent="0.2">
      <c r="B731" s="18"/>
      <c r="C731" s="20"/>
      <c r="D731" s="22"/>
      <c r="E731" s="24"/>
      <c r="F731" s="25"/>
      <c r="G731" s="26"/>
      <c r="H731" s="94" t="s">
        <v>192</v>
      </c>
      <c r="I731" s="94"/>
      <c r="J731" s="94"/>
      <c r="K731" s="94"/>
      <c r="L731" s="94"/>
      <c r="M731" s="27" t="s">
        <v>112</v>
      </c>
      <c r="N731" s="27" t="s">
        <v>187</v>
      </c>
      <c r="O731" s="27" t="s">
        <v>193</v>
      </c>
      <c r="P731" s="27"/>
      <c r="Q731" s="92">
        <f>Q732+Q733</f>
        <v>72813.399999999994</v>
      </c>
      <c r="R731" s="92"/>
      <c r="S731" s="59">
        <f>S732+S733</f>
        <v>73291.899999999994</v>
      </c>
    </row>
    <row r="732" spans="2:19" ht="66.75" customHeight="1" x14ac:dyDescent="0.2">
      <c r="B732" s="18"/>
      <c r="C732" s="20"/>
      <c r="D732" s="22"/>
      <c r="E732" s="24"/>
      <c r="F732" s="25"/>
      <c r="G732" s="26"/>
      <c r="H732" s="28"/>
      <c r="I732" s="72" t="s">
        <v>458</v>
      </c>
      <c r="J732" s="73"/>
      <c r="K732" s="73"/>
      <c r="L732" s="74"/>
      <c r="M732" s="17" t="s">
        <v>112</v>
      </c>
      <c r="N732" s="17" t="s">
        <v>187</v>
      </c>
      <c r="O732" s="17" t="s">
        <v>193</v>
      </c>
      <c r="P732" s="17" t="s">
        <v>459</v>
      </c>
      <c r="Q732" s="93">
        <v>33002.699999999997</v>
      </c>
      <c r="R732" s="93"/>
      <c r="S732" s="48">
        <v>33002.699999999997</v>
      </c>
    </row>
    <row r="733" spans="2:19" ht="65.25" customHeight="1" x14ac:dyDescent="0.2">
      <c r="B733" s="18"/>
      <c r="C733" s="20"/>
      <c r="D733" s="22"/>
      <c r="E733" s="24"/>
      <c r="F733" s="25"/>
      <c r="G733" s="26"/>
      <c r="H733" s="28"/>
      <c r="I733" s="72" t="s">
        <v>385</v>
      </c>
      <c r="J733" s="73"/>
      <c r="K733" s="73"/>
      <c r="L733" s="74"/>
      <c r="M733" s="17" t="s">
        <v>112</v>
      </c>
      <c r="N733" s="17" t="s">
        <v>187</v>
      </c>
      <c r="O733" s="17" t="s">
        <v>193</v>
      </c>
      <c r="P733" s="17" t="s">
        <v>386</v>
      </c>
      <c r="Q733" s="93">
        <v>39810.699999999997</v>
      </c>
      <c r="R733" s="93"/>
      <c r="S733" s="48">
        <v>40289.199999999997</v>
      </c>
    </row>
    <row r="734" spans="2:19" ht="33" customHeight="1" x14ac:dyDescent="0.2">
      <c r="B734" s="18"/>
      <c r="C734" s="20"/>
      <c r="D734" s="22"/>
      <c r="E734" s="24"/>
      <c r="F734" s="25"/>
      <c r="G734" s="100" t="s">
        <v>194</v>
      </c>
      <c r="H734" s="100"/>
      <c r="I734" s="100"/>
      <c r="J734" s="100"/>
      <c r="K734" s="100"/>
      <c r="L734" s="100"/>
      <c r="M734" s="30" t="s">
        <v>112</v>
      </c>
      <c r="N734" s="30" t="s">
        <v>187</v>
      </c>
      <c r="O734" s="30" t="s">
        <v>195</v>
      </c>
      <c r="P734" s="30"/>
      <c r="Q734" s="98">
        <f>Q735+Q737</f>
        <v>80000</v>
      </c>
      <c r="R734" s="98"/>
      <c r="S734" s="62">
        <f>S735+S737</f>
        <v>0</v>
      </c>
    </row>
    <row r="735" spans="2:19" ht="36" customHeight="1" x14ac:dyDescent="0.2">
      <c r="B735" s="18"/>
      <c r="C735" s="20"/>
      <c r="D735" s="22"/>
      <c r="E735" s="24"/>
      <c r="F735" s="25"/>
      <c r="G735" s="26"/>
      <c r="H735" s="94" t="s">
        <v>196</v>
      </c>
      <c r="I735" s="94"/>
      <c r="J735" s="94"/>
      <c r="K735" s="94"/>
      <c r="L735" s="94"/>
      <c r="M735" s="27" t="s">
        <v>112</v>
      </c>
      <c r="N735" s="27" t="s">
        <v>187</v>
      </c>
      <c r="O735" s="27" t="s">
        <v>197</v>
      </c>
      <c r="P735" s="27"/>
      <c r="Q735" s="92">
        <f>Q736</f>
        <v>76000</v>
      </c>
      <c r="R735" s="92"/>
      <c r="S735" s="59">
        <f>S736</f>
        <v>0</v>
      </c>
    </row>
    <row r="736" spans="2:19" ht="48" customHeight="1" x14ac:dyDescent="0.2">
      <c r="B736" s="18"/>
      <c r="C736" s="20"/>
      <c r="D736" s="22"/>
      <c r="E736" s="24"/>
      <c r="F736" s="25"/>
      <c r="G736" s="26"/>
      <c r="H736" s="28"/>
      <c r="I736" s="72" t="s">
        <v>36</v>
      </c>
      <c r="J736" s="73"/>
      <c r="K736" s="73"/>
      <c r="L736" s="74"/>
      <c r="M736" s="17" t="s">
        <v>112</v>
      </c>
      <c r="N736" s="17" t="s">
        <v>187</v>
      </c>
      <c r="O736" s="17" t="s">
        <v>197</v>
      </c>
      <c r="P736" s="17" t="s">
        <v>37</v>
      </c>
      <c r="Q736" s="93">
        <v>76000</v>
      </c>
      <c r="R736" s="93"/>
      <c r="S736" s="48">
        <v>0</v>
      </c>
    </row>
    <row r="737" spans="2:19" ht="34.5" customHeight="1" x14ac:dyDescent="0.2">
      <c r="B737" s="18"/>
      <c r="C737" s="20"/>
      <c r="D737" s="22"/>
      <c r="E737" s="24"/>
      <c r="F737" s="25"/>
      <c r="G737" s="26"/>
      <c r="H737" s="94" t="s">
        <v>198</v>
      </c>
      <c r="I737" s="94"/>
      <c r="J737" s="94"/>
      <c r="K737" s="94"/>
      <c r="L737" s="94"/>
      <c r="M737" s="27" t="s">
        <v>112</v>
      </c>
      <c r="N737" s="27" t="s">
        <v>187</v>
      </c>
      <c r="O737" s="27" t="s">
        <v>199</v>
      </c>
      <c r="P737" s="27"/>
      <c r="Q737" s="92">
        <f>Q738</f>
        <v>4000</v>
      </c>
      <c r="R737" s="92"/>
      <c r="S737" s="59">
        <f>S738</f>
        <v>0</v>
      </c>
    </row>
    <row r="738" spans="2:19" ht="48.75" customHeight="1" x14ac:dyDescent="0.2">
      <c r="B738" s="18"/>
      <c r="C738" s="20"/>
      <c r="D738" s="22"/>
      <c r="E738" s="24"/>
      <c r="F738" s="25"/>
      <c r="G738" s="26"/>
      <c r="H738" s="28"/>
      <c r="I738" s="72" t="s">
        <v>36</v>
      </c>
      <c r="J738" s="73"/>
      <c r="K738" s="73"/>
      <c r="L738" s="74"/>
      <c r="M738" s="17" t="s">
        <v>112</v>
      </c>
      <c r="N738" s="17" t="s">
        <v>187</v>
      </c>
      <c r="O738" s="17" t="s">
        <v>199</v>
      </c>
      <c r="P738" s="17" t="s">
        <v>37</v>
      </c>
      <c r="Q738" s="93">
        <v>4000</v>
      </c>
      <c r="R738" s="93"/>
      <c r="S738" s="48">
        <v>0</v>
      </c>
    </row>
    <row r="739" spans="2:19" ht="21.75" customHeight="1" x14ac:dyDescent="0.2">
      <c r="B739" s="18"/>
      <c r="C739" s="20"/>
      <c r="D739" s="22"/>
      <c r="E739" s="24"/>
      <c r="F739" s="99" t="s">
        <v>200</v>
      </c>
      <c r="G739" s="99"/>
      <c r="H739" s="99"/>
      <c r="I739" s="99"/>
      <c r="J739" s="99"/>
      <c r="K739" s="99"/>
      <c r="L739" s="99"/>
      <c r="M739" s="29" t="s">
        <v>112</v>
      </c>
      <c r="N739" s="29" t="s">
        <v>187</v>
      </c>
      <c r="O739" s="29" t="s">
        <v>201</v>
      </c>
      <c r="P739" s="29"/>
      <c r="Q739" s="95">
        <f>Q740</f>
        <v>109394.29999999999</v>
      </c>
      <c r="R739" s="95"/>
      <c r="S739" s="61">
        <f>S740</f>
        <v>109394.29999999999</v>
      </c>
    </row>
    <row r="740" spans="2:19" ht="35.25" customHeight="1" x14ac:dyDescent="0.2">
      <c r="B740" s="18"/>
      <c r="C740" s="20"/>
      <c r="D740" s="22"/>
      <c r="E740" s="24"/>
      <c r="F740" s="25"/>
      <c r="G740" s="100" t="s">
        <v>202</v>
      </c>
      <c r="H740" s="100"/>
      <c r="I740" s="100"/>
      <c r="J740" s="100"/>
      <c r="K740" s="100"/>
      <c r="L740" s="100"/>
      <c r="M740" s="30" t="s">
        <v>112</v>
      </c>
      <c r="N740" s="30" t="s">
        <v>187</v>
      </c>
      <c r="O740" s="30" t="s">
        <v>203</v>
      </c>
      <c r="P740" s="30"/>
      <c r="Q740" s="98">
        <f>Q741</f>
        <v>109394.29999999999</v>
      </c>
      <c r="R740" s="98"/>
      <c r="S740" s="62">
        <f>S741</f>
        <v>109394.29999999999</v>
      </c>
    </row>
    <row r="741" spans="2:19" ht="35.25" customHeight="1" x14ac:dyDescent="0.2">
      <c r="B741" s="18"/>
      <c r="C741" s="20"/>
      <c r="D741" s="22"/>
      <c r="E741" s="24"/>
      <c r="F741" s="25"/>
      <c r="G741" s="26"/>
      <c r="H741" s="94" t="s">
        <v>204</v>
      </c>
      <c r="I741" s="94"/>
      <c r="J741" s="94"/>
      <c r="K741" s="94"/>
      <c r="L741" s="94"/>
      <c r="M741" s="27" t="s">
        <v>112</v>
      </c>
      <c r="N741" s="27" t="s">
        <v>187</v>
      </c>
      <c r="O741" s="27" t="s">
        <v>205</v>
      </c>
      <c r="P741" s="27"/>
      <c r="Q741" s="92">
        <f>Q742+Q743</f>
        <v>109394.29999999999</v>
      </c>
      <c r="R741" s="92"/>
      <c r="S741" s="59">
        <f>S742+S743</f>
        <v>109394.29999999999</v>
      </c>
    </row>
    <row r="742" spans="2:19" ht="61.5" customHeight="1" x14ac:dyDescent="0.2">
      <c r="B742" s="18"/>
      <c r="C742" s="20"/>
      <c r="D742" s="22"/>
      <c r="E742" s="24"/>
      <c r="F742" s="25"/>
      <c r="G742" s="26"/>
      <c r="H742" s="28"/>
      <c r="I742" s="72" t="s">
        <v>458</v>
      </c>
      <c r="J742" s="73"/>
      <c r="K742" s="73"/>
      <c r="L742" s="74"/>
      <c r="M742" s="17" t="s">
        <v>112</v>
      </c>
      <c r="N742" s="17" t="s">
        <v>187</v>
      </c>
      <c r="O742" s="17" t="s">
        <v>205</v>
      </c>
      <c r="P742" s="17" t="s">
        <v>459</v>
      </c>
      <c r="Q742" s="93">
        <v>69404.7</v>
      </c>
      <c r="R742" s="93"/>
      <c r="S742" s="48">
        <v>69404.7</v>
      </c>
    </row>
    <row r="743" spans="2:19" ht="66" customHeight="1" x14ac:dyDescent="0.2">
      <c r="B743" s="18"/>
      <c r="C743" s="20"/>
      <c r="D743" s="22"/>
      <c r="E743" s="24"/>
      <c r="F743" s="25"/>
      <c r="G743" s="26"/>
      <c r="H743" s="28"/>
      <c r="I743" s="72" t="s">
        <v>385</v>
      </c>
      <c r="J743" s="73"/>
      <c r="K743" s="73"/>
      <c r="L743" s="74"/>
      <c r="M743" s="17" t="s">
        <v>112</v>
      </c>
      <c r="N743" s="17" t="s">
        <v>187</v>
      </c>
      <c r="O743" s="17" t="s">
        <v>205</v>
      </c>
      <c r="P743" s="17" t="s">
        <v>386</v>
      </c>
      <c r="Q743" s="93">
        <v>39989.599999999999</v>
      </c>
      <c r="R743" s="93"/>
      <c r="S743" s="48">
        <v>39989.599999999999</v>
      </c>
    </row>
    <row r="744" spans="2:19" ht="18" customHeight="1" x14ac:dyDescent="0.2">
      <c r="B744" s="18"/>
      <c r="C744" s="20"/>
      <c r="D744" s="88" t="s">
        <v>206</v>
      </c>
      <c r="E744" s="88"/>
      <c r="F744" s="88"/>
      <c r="G744" s="88"/>
      <c r="H744" s="88"/>
      <c r="I744" s="88"/>
      <c r="J744" s="88"/>
      <c r="K744" s="88"/>
      <c r="L744" s="88"/>
      <c r="M744" s="21" t="s">
        <v>112</v>
      </c>
      <c r="N744" s="21" t="s">
        <v>207</v>
      </c>
      <c r="O744" s="21"/>
      <c r="P744" s="21"/>
      <c r="Q744" s="90">
        <f>Q753</f>
        <v>300</v>
      </c>
      <c r="R744" s="90"/>
      <c r="S744" s="57">
        <f>S753+S745</f>
        <v>34800</v>
      </c>
    </row>
    <row r="745" spans="2:19" ht="48.75" customHeight="1" x14ac:dyDescent="0.2">
      <c r="B745" s="18"/>
      <c r="C745" s="20"/>
      <c r="D745" s="22"/>
      <c r="E745" s="52"/>
      <c r="F745" s="52"/>
      <c r="G745" s="52"/>
      <c r="H745" s="52"/>
      <c r="I745" s="52"/>
      <c r="J745" s="52"/>
      <c r="K745" s="103" t="s">
        <v>129</v>
      </c>
      <c r="L745" s="104"/>
      <c r="M745" s="23" t="s">
        <v>112</v>
      </c>
      <c r="N745" s="23" t="s">
        <v>207</v>
      </c>
      <c r="O745" s="23" t="s">
        <v>130</v>
      </c>
      <c r="P745" s="21"/>
      <c r="Q745" s="101">
        <f>Q746</f>
        <v>0</v>
      </c>
      <c r="R745" s="102"/>
      <c r="S745" s="57">
        <f>S746+S750</f>
        <v>34500</v>
      </c>
    </row>
    <row r="746" spans="2:19" ht="21" customHeight="1" x14ac:dyDescent="0.2">
      <c r="B746" s="18"/>
      <c r="C746" s="20"/>
      <c r="D746" s="22"/>
      <c r="E746" s="52"/>
      <c r="F746" s="52"/>
      <c r="G746" s="52"/>
      <c r="H746" s="52"/>
      <c r="I746" s="52"/>
      <c r="J746" s="52"/>
      <c r="K746" s="103" t="s">
        <v>188</v>
      </c>
      <c r="L746" s="104"/>
      <c r="M746" s="23" t="s">
        <v>112</v>
      </c>
      <c r="N746" s="23" t="s">
        <v>207</v>
      </c>
      <c r="O746" s="29" t="s">
        <v>189</v>
      </c>
      <c r="P746" s="21"/>
      <c r="Q746" s="101">
        <f>Q747</f>
        <v>0</v>
      </c>
      <c r="R746" s="102"/>
      <c r="S746" s="57">
        <f>S747</f>
        <v>27462</v>
      </c>
    </row>
    <row r="747" spans="2:19" ht="34.5" customHeight="1" x14ac:dyDescent="0.2">
      <c r="B747" s="18"/>
      <c r="C747" s="20"/>
      <c r="D747" s="22"/>
      <c r="E747" s="52"/>
      <c r="F747" s="52"/>
      <c r="G747" s="52"/>
      <c r="H747" s="52"/>
      <c r="I747" s="52"/>
      <c r="J747" s="52"/>
      <c r="K747" s="103" t="s">
        <v>194</v>
      </c>
      <c r="L747" s="104"/>
      <c r="M747" s="23" t="s">
        <v>112</v>
      </c>
      <c r="N747" s="23" t="s">
        <v>207</v>
      </c>
      <c r="O747" s="30" t="s">
        <v>195</v>
      </c>
      <c r="P747" s="21"/>
      <c r="Q747" s="101">
        <f>Q748</f>
        <v>0</v>
      </c>
      <c r="R747" s="102"/>
      <c r="S747" s="57">
        <f>S748</f>
        <v>27462</v>
      </c>
    </row>
    <row r="748" spans="2:19" ht="63" customHeight="1" x14ac:dyDescent="0.2">
      <c r="B748" s="18"/>
      <c r="C748" s="20"/>
      <c r="D748" s="22"/>
      <c r="E748" s="52"/>
      <c r="F748" s="52"/>
      <c r="G748" s="52"/>
      <c r="H748" s="52"/>
      <c r="I748" s="52"/>
      <c r="J748" s="52"/>
      <c r="K748" s="103" t="s">
        <v>511</v>
      </c>
      <c r="L748" s="104"/>
      <c r="M748" s="23" t="s">
        <v>112</v>
      </c>
      <c r="N748" s="23" t="s">
        <v>207</v>
      </c>
      <c r="O748" s="53" t="s">
        <v>510</v>
      </c>
      <c r="P748" s="21"/>
      <c r="Q748" s="101">
        <f>Q749</f>
        <v>0</v>
      </c>
      <c r="R748" s="102"/>
      <c r="S748" s="57">
        <f>S749</f>
        <v>27462</v>
      </c>
    </row>
    <row r="749" spans="2:19" ht="19.5" customHeight="1" x14ac:dyDescent="0.2">
      <c r="B749" s="18"/>
      <c r="C749" s="20"/>
      <c r="D749" s="22"/>
      <c r="E749" s="52"/>
      <c r="F749" s="52"/>
      <c r="G749" s="52"/>
      <c r="H749" s="52"/>
      <c r="I749" s="52"/>
      <c r="J749" s="52"/>
      <c r="K749" s="103" t="s">
        <v>522</v>
      </c>
      <c r="L749" s="104"/>
      <c r="M749" s="23" t="s">
        <v>112</v>
      </c>
      <c r="N749" s="23" t="s">
        <v>207</v>
      </c>
      <c r="O749" s="53" t="s">
        <v>510</v>
      </c>
      <c r="P749" s="21">
        <v>622</v>
      </c>
      <c r="Q749" s="101">
        <v>0</v>
      </c>
      <c r="R749" s="102"/>
      <c r="S749" s="57">
        <v>27462</v>
      </c>
    </row>
    <row r="750" spans="2:19" ht="47.25" customHeight="1" x14ac:dyDescent="0.2">
      <c r="B750" s="18"/>
      <c r="C750" s="20"/>
      <c r="D750" s="22"/>
      <c r="E750" s="52"/>
      <c r="F750" s="52"/>
      <c r="G750" s="52"/>
      <c r="H750" s="52"/>
      <c r="I750" s="52"/>
      <c r="J750" s="52"/>
      <c r="K750" s="103" t="s">
        <v>513</v>
      </c>
      <c r="L750" s="104"/>
      <c r="M750" s="23" t="s">
        <v>112</v>
      </c>
      <c r="N750" s="23" t="s">
        <v>207</v>
      </c>
      <c r="O750" s="53" t="s">
        <v>512</v>
      </c>
      <c r="P750" s="21"/>
      <c r="Q750" s="101">
        <f>Q751</f>
        <v>0</v>
      </c>
      <c r="R750" s="102"/>
      <c r="S750" s="57">
        <f>S751</f>
        <v>7038</v>
      </c>
    </row>
    <row r="751" spans="2:19" ht="47.25" customHeight="1" x14ac:dyDescent="0.2">
      <c r="B751" s="18"/>
      <c r="C751" s="20"/>
      <c r="D751" s="22"/>
      <c r="E751" s="52"/>
      <c r="F751" s="52"/>
      <c r="G751" s="52"/>
      <c r="H751" s="52"/>
      <c r="I751" s="52"/>
      <c r="J751" s="52"/>
      <c r="K751" s="103" t="s">
        <v>515</v>
      </c>
      <c r="L751" s="104"/>
      <c r="M751" s="23" t="s">
        <v>112</v>
      </c>
      <c r="N751" s="23" t="s">
        <v>207</v>
      </c>
      <c r="O751" s="54" t="s">
        <v>514</v>
      </c>
      <c r="P751" s="21"/>
      <c r="Q751" s="101">
        <f>Q752</f>
        <v>0</v>
      </c>
      <c r="R751" s="102"/>
      <c r="S751" s="57">
        <f>S752</f>
        <v>7038</v>
      </c>
    </row>
    <row r="752" spans="2:19" ht="19.5" customHeight="1" x14ac:dyDescent="0.2">
      <c r="B752" s="18"/>
      <c r="C752" s="20"/>
      <c r="D752" s="22"/>
      <c r="E752" s="52"/>
      <c r="F752" s="52"/>
      <c r="G752" s="52"/>
      <c r="H752" s="52"/>
      <c r="I752" s="52"/>
      <c r="J752" s="52"/>
      <c r="K752" s="103" t="s">
        <v>522</v>
      </c>
      <c r="L752" s="104"/>
      <c r="M752" s="23" t="s">
        <v>112</v>
      </c>
      <c r="N752" s="23" t="s">
        <v>207</v>
      </c>
      <c r="O752" s="54" t="s">
        <v>514</v>
      </c>
      <c r="P752" s="21">
        <v>622</v>
      </c>
      <c r="Q752" s="101">
        <v>0</v>
      </c>
      <c r="R752" s="102"/>
      <c r="S752" s="57">
        <v>7038</v>
      </c>
    </row>
    <row r="753" spans="2:19" ht="30.75" customHeight="1" x14ac:dyDescent="0.2">
      <c r="B753" s="18"/>
      <c r="C753" s="20"/>
      <c r="D753" s="22"/>
      <c r="E753" s="91" t="s">
        <v>330</v>
      </c>
      <c r="F753" s="91"/>
      <c r="G753" s="91"/>
      <c r="H753" s="91"/>
      <c r="I753" s="91"/>
      <c r="J753" s="91"/>
      <c r="K753" s="91"/>
      <c r="L753" s="91"/>
      <c r="M753" s="23" t="s">
        <v>112</v>
      </c>
      <c r="N753" s="23" t="s">
        <v>207</v>
      </c>
      <c r="O753" s="23" t="s">
        <v>331</v>
      </c>
      <c r="P753" s="23"/>
      <c r="Q753" s="76">
        <f>Q754</f>
        <v>300</v>
      </c>
      <c r="R753" s="76"/>
      <c r="S753" s="58">
        <f>S754</f>
        <v>300</v>
      </c>
    </row>
    <row r="754" spans="2:19" ht="31.5" customHeight="1" x14ac:dyDescent="0.2">
      <c r="B754" s="18"/>
      <c r="C754" s="20"/>
      <c r="D754" s="22"/>
      <c r="E754" s="24"/>
      <c r="F754" s="99" t="s">
        <v>412</v>
      </c>
      <c r="G754" s="99"/>
      <c r="H754" s="99"/>
      <c r="I754" s="99"/>
      <c r="J754" s="99"/>
      <c r="K754" s="99"/>
      <c r="L754" s="99"/>
      <c r="M754" s="29" t="s">
        <v>112</v>
      </c>
      <c r="N754" s="29" t="s">
        <v>207</v>
      </c>
      <c r="O754" s="29" t="s">
        <v>413</v>
      </c>
      <c r="P754" s="29"/>
      <c r="Q754" s="95">
        <f>Q755+Q759</f>
        <v>300</v>
      </c>
      <c r="R754" s="95"/>
      <c r="S754" s="61">
        <f>S755+S759</f>
        <v>300</v>
      </c>
    </row>
    <row r="755" spans="2:19" ht="35.25" customHeight="1" x14ac:dyDescent="0.2">
      <c r="B755" s="18"/>
      <c r="C755" s="20"/>
      <c r="D755" s="22"/>
      <c r="E755" s="24"/>
      <c r="F755" s="25"/>
      <c r="G755" s="100" t="s">
        <v>121</v>
      </c>
      <c r="H755" s="100"/>
      <c r="I755" s="100"/>
      <c r="J755" s="100"/>
      <c r="K755" s="100"/>
      <c r="L755" s="100"/>
      <c r="M755" s="30" t="s">
        <v>112</v>
      </c>
      <c r="N755" s="30" t="s">
        <v>207</v>
      </c>
      <c r="O755" s="30" t="s">
        <v>122</v>
      </c>
      <c r="P755" s="30"/>
      <c r="Q755" s="98">
        <f>Q756</f>
        <v>261</v>
      </c>
      <c r="R755" s="98"/>
      <c r="S755" s="62">
        <f>S756</f>
        <v>261</v>
      </c>
    </row>
    <row r="756" spans="2:19" ht="46.5" customHeight="1" x14ac:dyDescent="0.2">
      <c r="B756" s="18"/>
      <c r="C756" s="20"/>
      <c r="D756" s="22"/>
      <c r="E756" s="24"/>
      <c r="F756" s="25"/>
      <c r="G756" s="26"/>
      <c r="H756" s="94" t="s">
        <v>208</v>
      </c>
      <c r="I756" s="94"/>
      <c r="J756" s="94"/>
      <c r="K756" s="94"/>
      <c r="L756" s="94"/>
      <c r="M756" s="27" t="s">
        <v>112</v>
      </c>
      <c r="N756" s="27" t="s">
        <v>207</v>
      </c>
      <c r="O756" s="27" t="s">
        <v>209</v>
      </c>
      <c r="P756" s="27"/>
      <c r="Q756" s="92">
        <f>Q757+Q758</f>
        <v>261</v>
      </c>
      <c r="R756" s="92"/>
      <c r="S756" s="59">
        <f>S757+S758</f>
        <v>261</v>
      </c>
    </row>
    <row r="757" spans="2:19" ht="19.5" customHeight="1" x14ac:dyDescent="0.2">
      <c r="B757" s="18"/>
      <c r="C757" s="20"/>
      <c r="D757" s="22"/>
      <c r="E757" s="24"/>
      <c r="F757" s="25"/>
      <c r="G757" s="26"/>
      <c r="H757" s="28"/>
      <c r="I757" s="72" t="s">
        <v>766</v>
      </c>
      <c r="J757" s="73"/>
      <c r="K757" s="73"/>
      <c r="L757" s="74"/>
      <c r="M757" s="17" t="s">
        <v>112</v>
      </c>
      <c r="N757" s="17" t="s">
        <v>207</v>
      </c>
      <c r="O757" s="17" t="s">
        <v>209</v>
      </c>
      <c r="P757" s="17" t="s">
        <v>767</v>
      </c>
      <c r="Q757" s="93">
        <v>187</v>
      </c>
      <c r="R757" s="93"/>
      <c r="S757" s="60">
        <v>187</v>
      </c>
    </row>
    <row r="758" spans="2:19" ht="18.75" customHeight="1" x14ac:dyDescent="0.2">
      <c r="B758" s="18"/>
      <c r="C758" s="20"/>
      <c r="D758" s="22"/>
      <c r="E758" s="24"/>
      <c r="F758" s="25"/>
      <c r="G758" s="26"/>
      <c r="H758" s="28"/>
      <c r="I758" s="72" t="s">
        <v>522</v>
      </c>
      <c r="J758" s="73"/>
      <c r="K758" s="73"/>
      <c r="L758" s="74"/>
      <c r="M758" s="17" t="s">
        <v>112</v>
      </c>
      <c r="N758" s="17" t="s">
        <v>207</v>
      </c>
      <c r="O758" s="17" t="s">
        <v>209</v>
      </c>
      <c r="P758" s="17" t="s">
        <v>523</v>
      </c>
      <c r="Q758" s="93">
        <v>74</v>
      </c>
      <c r="R758" s="93"/>
      <c r="S758" s="60">
        <v>74</v>
      </c>
    </row>
    <row r="759" spans="2:19" ht="33.75" customHeight="1" x14ac:dyDescent="0.2">
      <c r="B759" s="18"/>
      <c r="C759" s="20"/>
      <c r="D759" s="22"/>
      <c r="E759" s="24"/>
      <c r="F759" s="25"/>
      <c r="G759" s="100" t="s">
        <v>125</v>
      </c>
      <c r="H759" s="100"/>
      <c r="I759" s="100"/>
      <c r="J759" s="100"/>
      <c r="K759" s="100"/>
      <c r="L759" s="100"/>
      <c r="M759" s="30" t="s">
        <v>112</v>
      </c>
      <c r="N759" s="30" t="s">
        <v>207</v>
      </c>
      <c r="O759" s="30" t="s">
        <v>126</v>
      </c>
      <c r="P759" s="30"/>
      <c r="Q759" s="98">
        <f>Q760</f>
        <v>39</v>
      </c>
      <c r="R759" s="98"/>
      <c r="S759" s="62">
        <f>S760</f>
        <v>39</v>
      </c>
    </row>
    <row r="760" spans="2:19" ht="31.5" customHeight="1" x14ac:dyDescent="0.2">
      <c r="B760" s="18"/>
      <c r="C760" s="20"/>
      <c r="D760" s="22"/>
      <c r="E760" s="24"/>
      <c r="F760" s="25"/>
      <c r="G760" s="26"/>
      <c r="H760" s="94" t="s">
        <v>210</v>
      </c>
      <c r="I760" s="94"/>
      <c r="J760" s="94"/>
      <c r="K760" s="94"/>
      <c r="L760" s="94"/>
      <c r="M760" s="27" t="s">
        <v>112</v>
      </c>
      <c r="N760" s="27" t="s">
        <v>207</v>
      </c>
      <c r="O760" s="27" t="s">
        <v>211</v>
      </c>
      <c r="P760" s="27"/>
      <c r="Q760" s="92">
        <f>Q761+Q762</f>
        <v>39</v>
      </c>
      <c r="R760" s="92"/>
      <c r="S760" s="59">
        <f>S761+S762</f>
        <v>39</v>
      </c>
    </row>
    <row r="761" spans="2:19" ht="22.5" customHeight="1" x14ac:dyDescent="0.2">
      <c r="B761" s="18"/>
      <c r="C761" s="20"/>
      <c r="D761" s="22"/>
      <c r="E761" s="24"/>
      <c r="F761" s="25"/>
      <c r="G761" s="26"/>
      <c r="H761" s="28"/>
      <c r="I761" s="72" t="s">
        <v>766</v>
      </c>
      <c r="J761" s="73"/>
      <c r="K761" s="73"/>
      <c r="L761" s="74"/>
      <c r="M761" s="17" t="s">
        <v>112</v>
      </c>
      <c r="N761" s="17" t="s">
        <v>207</v>
      </c>
      <c r="O761" s="17" t="s">
        <v>211</v>
      </c>
      <c r="P761" s="17" t="s">
        <v>767</v>
      </c>
      <c r="Q761" s="93">
        <v>10</v>
      </c>
      <c r="R761" s="93"/>
      <c r="S761" s="60">
        <v>10</v>
      </c>
    </row>
    <row r="762" spans="2:19" ht="22.5" customHeight="1" x14ac:dyDescent="0.2">
      <c r="B762" s="18"/>
      <c r="C762" s="20"/>
      <c r="D762" s="22"/>
      <c r="E762" s="24"/>
      <c r="F762" s="25"/>
      <c r="G762" s="26"/>
      <c r="H762" s="28"/>
      <c r="I762" s="72" t="s">
        <v>522</v>
      </c>
      <c r="J762" s="73"/>
      <c r="K762" s="73"/>
      <c r="L762" s="74"/>
      <c r="M762" s="17" t="s">
        <v>112</v>
      </c>
      <c r="N762" s="17" t="s">
        <v>207</v>
      </c>
      <c r="O762" s="17" t="s">
        <v>211</v>
      </c>
      <c r="P762" s="17" t="s">
        <v>523</v>
      </c>
      <c r="Q762" s="93">
        <v>29</v>
      </c>
      <c r="R762" s="93"/>
      <c r="S762" s="60">
        <v>29</v>
      </c>
    </row>
    <row r="763" spans="2:19" ht="33.75" customHeight="1" x14ac:dyDescent="0.2">
      <c r="B763" s="105" t="s">
        <v>516</v>
      </c>
      <c r="C763" s="105"/>
      <c r="D763" s="105"/>
      <c r="E763" s="105"/>
      <c r="F763" s="105"/>
      <c r="G763" s="105"/>
      <c r="H763" s="105"/>
      <c r="I763" s="105"/>
      <c r="J763" s="105"/>
      <c r="K763" s="105"/>
      <c r="L763" s="105"/>
      <c r="M763" s="45" t="s">
        <v>212</v>
      </c>
      <c r="N763" s="45"/>
      <c r="O763" s="45"/>
      <c r="P763" s="45"/>
      <c r="Q763" s="106">
        <f>Q764+Q782+Q804</f>
        <v>47236.2</v>
      </c>
      <c r="R763" s="106"/>
      <c r="S763" s="55">
        <f>S764+S782+S804</f>
        <v>30426.699999999997</v>
      </c>
    </row>
    <row r="764" spans="2:19" ht="19.5" customHeight="1" x14ac:dyDescent="0.2">
      <c r="B764" s="18"/>
      <c r="C764" s="75" t="s">
        <v>246</v>
      </c>
      <c r="D764" s="75"/>
      <c r="E764" s="75"/>
      <c r="F764" s="75"/>
      <c r="G764" s="75"/>
      <c r="H764" s="75"/>
      <c r="I764" s="75"/>
      <c r="J764" s="75"/>
      <c r="K764" s="75"/>
      <c r="L764" s="75"/>
      <c r="M764" s="19" t="s">
        <v>212</v>
      </c>
      <c r="N764" s="19" t="s">
        <v>247</v>
      </c>
      <c r="O764" s="19"/>
      <c r="P764" s="19"/>
      <c r="Q764" s="89">
        <f>Q765</f>
        <v>27872.799999999999</v>
      </c>
      <c r="R764" s="89"/>
      <c r="S764" s="56">
        <f>S765</f>
        <v>28078.999999999996</v>
      </c>
    </row>
    <row r="765" spans="2:19" ht="48.75" customHeight="1" x14ac:dyDescent="0.2">
      <c r="B765" s="18"/>
      <c r="C765" s="20"/>
      <c r="D765" s="88" t="s">
        <v>106</v>
      </c>
      <c r="E765" s="88"/>
      <c r="F765" s="88"/>
      <c r="G765" s="88"/>
      <c r="H765" s="88"/>
      <c r="I765" s="88"/>
      <c r="J765" s="88"/>
      <c r="K765" s="88"/>
      <c r="L765" s="88"/>
      <c r="M765" s="21" t="s">
        <v>212</v>
      </c>
      <c r="N765" s="21" t="s">
        <v>107</v>
      </c>
      <c r="O765" s="21"/>
      <c r="P765" s="21"/>
      <c r="Q765" s="90">
        <f>Q766</f>
        <v>27872.799999999999</v>
      </c>
      <c r="R765" s="90"/>
      <c r="S765" s="57">
        <f>S766</f>
        <v>28078.999999999996</v>
      </c>
    </row>
    <row r="766" spans="2:19" ht="34.5" customHeight="1" x14ac:dyDescent="0.2">
      <c r="B766" s="18"/>
      <c r="C766" s="20"/>
      <c r="D766" s="22"/>
      <c r="E766" s="91" t="s">
        <v>292</v>
      </c>
      <c r="F766" s="91"/>
      <c r="G766" s="91"/>
      <c r="H766" s="91"/>
      <c r="I766" s="91"/>
      <c r="J766" s="91"/>
      <c r="K766" s="91"/>
      <c r="L766" s="91"/>
      <c r="M766" s="23" t="s">
        <v>212</v>
      </c>
      <c r="N766" s="23" t="s">
        <v>107</v>
      </c>
      <c r="O766" s="23" t="s">
        <v>293</v>
      </c>
      <c r="P766" s="23"/>
      <c r="Q766" s="76">
        <f>Q767+Q773</f>
        <v>27872.799999999999</v>
      </c>
      <c r="R766" s="76"/>
      <c r="S766" s="58">
        <f>S767+S773</f>
        <v>28078.999999999996</v>
      </c>
    </row>
    <row r="767" spans="2:19" ht="21" customHeight="1" x14ac:dyDescent="0.2">
      <c r="B767" s="18"/>
      <c r="C767" s="20"/>
      <c r="D767" s="22"/>
      <c r="E767" s="24"/>
      <c r="F767" s="99" t="s">
        <v>294</v>
      </c>
      <c r="G767" s="99"/>
      <c r="H767" s="99"/>
      <c r="I767" s="99"/>
      <c r="J767" s="99"/>
      <c r="K767" s="99"/>
      <c r="L767" s="99"/>
      <c r="M767" s="29" t="s">
        <v>212</v>
      </c>
      <c r="N767" s="29" t="s">
        <v>107</v>
      </c>
      <c r="O767" s="29" t="s">
        <v>295</v>
      </c>
      <c r="P767" s="29"/>
      <c r="Q767" s="95">
        <f>Q768</f>
        <v>141.5</v>
      </c>
      <c r="R767" s="95"/>
      <c r="S767" s="61">
        <f>S768</f>
        <v>148.30000000000001</v>
      </c>
    </row>
    <row r="768" spans="2:19" ht="34.5" customHeight="1" x14ac:dyDescent="0.2">
      <c r="B768" s="18"/>
      <c r="C768" s="20"/>
      <c r="D768" s="22"/>
      <c r="E768" s="24"/>
      <c r="F768" s="25"/>
      <c r="G768" s="100" t="s">
        <v>296</v>
      </c>
      <c r="H768" s="100"/>
      <c r="I768" s="100"/>
      <c r="J768" s="100"/>
      <c r="K768" s="100"/>
      <c r="L768" s="100"/>
      <c r="M768" s="30" t="s">
        <v>212</v>
      </c>
      <c r="N768" s="30" t="s">
        <v>107</v>
      </c>
      <c r="O768" s="30" t="s">
        <v>297</v>
      </c>
      <c r="P768" s="30"/>
      <c r="Q768" s="98">
        <f>Q769+Q771</f>
        <v>141.5</v>
      </c>
      <c r="R768" s="98"/>
      <c r="S768" s="62">
        <f>S769+S771</f>
        <v>148.30000000000001</v>
      </c>
    </row>
    <row r="769" spans="2:19" ht="66" customHeight="1" x14ac:dyDescent="0.2">
      <c r="B769" s="18"/>
      <c r="C769" s="20"/>
      <c r="D769" s="22"/>
      <c r="E769" s="24"/>
      <c r="F769" s="25"/>
      <c r="G769" s="26"/>
      <c r="H769" s="94" t="s">
        <v>298</v>
      </c>
      <c r="I769" s="94"/>
      <c r="J769" s="94"/>
      <c r="K769" s="94"/>
      <c r="L769" s="94"/>
      <c r="M769" s="27" t="s">
        <v>212</v>
      </c>
      <c r="N769" s="27" t="s">
        <v>107</v>
      </c>
      <c r="O769" s="27" t="s">
        <v>299</v>
      </c>
      <c r="P769" s="27"/>
      <c r="Q769" s="92">
        <f>Q770</f>
        <v>113.5</v>
      </c>
      <c r="R769" s="92"/>
      <c r="S769" s="59">
        <f>S770</f>
        <v>120.3</v>
      </c>
    </row>
    <row r="770" spans="2:19" ht="21" customHeight="1" x14ac:dyDescent="0.2">
      <c r="B770" s="18"/>
      <c r="C770" s="20"/>
      <c r="D770" s="22"/>
      <c r="E770" s="24"/>
      <c r="F770" s="25"/>
      <c r="G770" s="26"/>
      <c r="H770" s="28"/>
      <c r="I770" s="72" t="s">
        <v>261</v>
      </c>
      <c r="J770" s="73"/>
      <c r="K770" s="73"/>
      <c r="L770" s="74"/>
      <c r="M770" s="17" t="s">
        <v>212</v>
      </c>
      <c r="N770" s="17" t="s">
        <v>107</v>
      </c>
      <c r="O770" s="17" t="s">
        <v>299</v>
      </c>
      <c r="P770" s="17" t="s">
        <v>273</v>
      </c>
      <c r="Q770" s="93">
        <v>113.5</v>
      </c>
      <c r="R770" s="93"/>
      <c r="S770" s="48">
        <v>120.3</v>
      </c>
    </row>
    <row r="771" spans="2:19" ht="50.25" customHeight="1" x14ac:dyDescent="0.2">
      <c r="B771" s="18"/>
      <c r="C771" s="20"/>
      <c r="D771" s="22"/>
      <c r="E771" s="24"/>
      <c r="F771" s="25"/>
      <c r="G771" s="26"/>
      <c r="H771" s="94" t="s">
        <v>93</v>
      </c>
      <c r="I771" s="94"/>
      <c r="J771" s="94"/>
      <c r="K771" s="94"/>
      <c r="L771" s="94"/>
      <c r="M771" s="27" t="s">
        <v>212</v>
      </c>
      <c r="N771" s="27" t="s">
        <v>107</v>
      </c>
      <c r="O771" s="27" t="s">
        <v>94</v>
      </c>
      <c r="P771" s="27"/>
      <c r="Q771" s="92">
        <f>Q772</f>
        <v>28</v>
      </c>
      <c r="R771" s="92"/>
      <c r="S771" s="59">
        <f>S772</f>
        <v>28</v>
      </c>
    </row>
    <row r="772" spans="2:19" ht="21" customHeight="1" x14ac:dyDescent="0.2">
      <c r="B772" s="18"/>
      <c r="C772" s="20"/>
      <c r="D772" s="22"/>
      <c r="E772" s="24"/>
      <c r="F772" s="25"/>
      <c r="G772" s="26"/>
      <c r="H772" s="28"/>
      <c r="I772" s="72" t="s">
        <v>261</v>
      </c>
      <c r="J772" s="73"/>
      <c r="K772" s="73"/>
      <c r="L772" s="74"/>
      <c r="M772" s="17" t="s">
        <v>212</v>
      </c>
      <c r="N772" s="17" t="s">
        <v>107</v>
      </c>
      <c r="O772" s="17" t="s">
        <v>94</v>
      </c>
      <c r="P772" s="17" t="s">
        <v>273</v>
      </c>
      <c r="Q772" s="93">
        <v>28</v>
      </c>
      <c r="R772" s="93"/>
      <c r="S772" s="48">
        <v>28</v>
      </c>
    </row>
    <row r="773" spans="2:19" ht="17.25" customHeight="1" x14ac:dyDescent="0.2">
      <c r="B773" s="18"/>
      <c r="C773" s="20"/>
      <c r="D773" s="22"/>
      <c r="E773" s="24"/>
      <c r="F773" s="99" t="s">
        <v>308</v>
      </c>
      <c r="G773" s="99"/>
      <c r="H773" s="99"/>
      <c r="I773" s="99"/>
      <c r="J773" s="99"/>
      <c r="K773" s="99"/>
      <c r="L773" s="99"/>
      <c r="M773" s="29" t="s">
        <v>212</v>
      </c>
      <c r="N773" s="29" t="s">
        <v>107</v>
      </c>
      <c r="O773" s="29" t="s">
        <v>309</v>
      </c>
      <c r="P773" s="29"/>
      <c r="Q773" s="95">
        <f>Q774</f>
        <v>27731.3</v>
      </c>
      <c r="R773" s="95"/>
      <c r="S773" s="61">
        <f>S774</f>
        <v>27930.699999999997</v>
      </c>
    </row>
    <row r="774" spans="2:19" ht="30.75" customHeight="1" x14ac:dyDescent="0.2">
      <c r="B774" s="18"/>
      <c r="C774" s="20"/>
      <c r="D774" s="22"/>
      <c r="E774" s="24"/>
      <c r="F774" s="25"/>
      <c r="G774" s="100" t="s">
        <v>310</v>
      </c>
      <c r="H774" s="100"/>
      <c r="I774" s="100"/>
      <c r="J774" s="100"/>
      <c r="K774" s="100"/>
      <c r="L774" s="100"/>
      <c r="M774" s="30" t="s">
        <v>212</v>
      </c>
      <c r="N774" s="30" t="s">
        <v>107</v>
      </c>
      <c r="O774" s="30" t="s">
        <v>311</v>
      </c>
      <c r="P774" s="30"/>
      <c r="Q774" s="98">
        <f>Q775</f>
        <v>27731.3</v>
      </c>
      <c r="R774" s="98"/>
      <c r="S774" s="62">
        <f>S775</f>
        <v>27930.699999999997</v>
      </c>
    </row>
    <row r="775" spans="2:19" ht="19.5" customHeight="1" x14ac:dyDescent="0.2">
      <c r="B775" s="18"/>
      <c r="C775" s="20"/>
      <c r="D775" s="22"/>
      <c r="E775" s="24"/>
      <c r="F775" s="25"/>
      <c r="G775" s="26"/>
      <c r="H775" s="94" t="s">
        <v>312</v>
      </c>
      <c r="I775" s="94"/>
      <c r="J775" s="94"/>
      <c r="K775" s="94"/>
      <c r="L775" s="94"/>
      <c r="M775" s="27" t="s">
        <v>212</v>
      </c>
      <c r="N775" s="27" t="s">
        <v>107</v>
      </c>
      <c r="O775" s="27" t="s">
        <v>313</v>
      </c>
      <c r="P775" s="27"/>
      <c r="Q775" s="92">
        <f>Q776+Q777+Q778+Q779+Q780+Q781</f>
        <v>27731.3</v>
      </c>
      <c r="R775" s="92"/>
      <c r="S775" s="59">
        <f>S776+S777+S778+S779+S780+S781</f>
        <v>27930.699999999997</v>
      </c>
    </row>
    <row r="776" spans="2:19" ht="19.5" customHeight="1" x14ac:dyDescent="0.2">
      <c r="B776" s="18"/>
      <c r="C776" s="20"/>
      <c r="D776" s="22"/>
      <c r="E776" s="24"/>
      <c r="F776" s="25"/>
      <c r="G776" s="26"/>
      <c r="H776" s="28"/>
      <c r="I776" s="72" t="s">
        <v>254</v>
      </c>
      <c r="J776" s="73"/>
      <c r="K776" s="73"/>
      <c r="L776" s="74"/>
      <c r="M776" s="17" t="s">
        <v>212</v>
      </c>
      <c r="N776" s="17" t="s">
        <v>107</v>
      </c>
      <c r="O776" s="17" t="s">
        <v>313</v>
      </c>
      <c r="P776" s="17" t="s">
        <v>255</v>
      </c>
      <c r="Q776" s="93">
        <v>19638.400000000001</v>
      </c>
      <c r="R776" s="93"/>
      <c r="S776" s="48">
        <v>19680.5</v>
      </c>
    </row>
    <row r="777" spans="2:19" ht="37.5" customHeight="1" x14ac:dyDescent="0.2">
      <c r="B777" s="18"/>
      <c r="C777" s="20"/>
      <c r="D777" s="22"/>
      <c r="E777" s="24"/>
      <c r="F777" s="25"/>
      <c r="G777" s="26"/>
      <c r="H777" s="28"/>
      <c r="I777" s="72" t="s">
        <v>256</v>
      </c>
      <c r="J777" s="73"/>
      <c r="K777" s="73"/>
      <c r="L777" s="74"/>
      <c r="M777" s="17" t="s">
        <v>212</v>
      </c>
      <c r="N777" s="17" t="s">
        <v>107</v>
      </c>
      <c r="O777" s="17" t="s">
        <v>313</v>
      </c>
      <c r="P777" s="17" t="s">
        <v>257</v>
      </c>
      <c r="Q777" s="93">
        <v>10.7</v>
      </c>
      <c r="R777" s="93"/>
      <c r="S777" s="48">
        <v>10.7</v>
      </c>
    </row>
    <row r="778" spans="2:19" ht="48.75" customHeight="1" x14ac:dyDescent="0.2">
      <c r="B778" s="18"/>
      <c r="C778" s="20"/>
      <c r="D778" s="22"/>
      <c r="E778" s="24"/>
      <c r="F778" s="25"/>
      <c r="G778" s="26"/>
      <c r="H778" s="28"/>
      <c r="I778" s="72" t="s">
        <v>259</v>
      </c>
      <c r="J778" s="73"/>
      <c r="K778" s="73"/>
      <c r="L778" s="74"/>
      <c r="M778" s="17" t="s">
        <v>212</v>
      </c>
      <c r="N778" s="17" t="s">
        <v>107</v>
      </c>
      <c r="O778" s="17" t="s">
        <v>313</v>
      </c>
      <c r="P778" s="17" t="s">
        <v>260</v>
      </c>
      <c r="Q778" s="93">
        <v>5930.8</v>
      </c>
      <c r="R778" s="93"/>
      <c r="S778" s="48">
        <v>5943.5</v>
      </c>
    </row>
    <row r="779" spans="2:19" ht="19.5" customHeight="1" x14ac:dyDescent="0.2">
      <c r="B779" s="18"/>
      <c r="C779" s="20"/>
      <c r="D779" s="22"/>
      <c r="E779" s="24"/>
      <c r="F779" s="25"/>
      <c r="G779" s="26"/>
      <c r="H779" s="28"/>
      <c r="I779" s="72" t="s">
        <v>261</v>
      </c>
      <c r="J779" s="73"/>
      <c r="K779" s="73"/>
      <c r="L779" s="74"/>
      <c r="M779" s="17" t="s">
        <v>212</v>
      </c>
      <c r="N779" s="17" t="s">
        <v>107</v>
      </c>
      <c r="O779" s="17" t="s">
        <v>313</v>
      </c>
      <c r="P779" s="17" t="s">
        <v>273</v>
      </c>
      <c r="Q779" s="93">
        <v>2116</v>
      </c>
      <c r="R779" s="93"/>
      <c r="S779" s="48">
        <v>2258.6</v>
      </c>
    </row>
    <row r="780" spans="2:19" ht="16.5" customHeight="1" x14ac:dyDescent="0.2">
      <c r="B780" s="18"/>
      <c r="C780" s="20"/>
      <c r="D780" s="22"/>
      <c r="E780" s="24"/>
      <c r="F780" s="25"/>
      <c r="G780" s="26"/>
      <c r="H780" s="28"/>
      <c r="I780" s="72" t="s">
        <v>374</v>
      </c>
      <c r="J780" s="73"/>
      <c r="K780" s="73"/>
      <c r="L780" s="74"/>
      <c r="M780" s="17" t="s">
        <v>212</v>
      </c>
      <c r="N780" s="17" t="s">
        <v>107</v>
      </c>
      <c r="O780" s="17" t="s">
        <v>313</v>
      </c>
      <c r="P780" s="17" t="s">
        <v>375</v>
      </c>
      <c r="Q780" s="93">
        <v>14.6</v>
      </c>
      <c r="R780" s="93"/>
      <c r="S780" s="48">
        <v>14.6</v>
      </c>
    </row>
    <row r="781" spans="2:19" ht="21.75" customHeight="1" x14ac:dyDescent="0.2">
      <c r="B781" s="18"/>
      <c r="C781" s="20"/>
      <c r="D781" s="22"/>
      <c r="E781" s="24"/>
      <c r="F781" s="25"/>
      <c r="G781" s="26"/>
      <c r="H781" s="28"/>
      <c r="I781" s="72" t="s">
        <v>316</v>
      </c>
      <c r="J781" s="73"/>
      <c r="K781" s="73"/>
      <c r="L781" s="74"/>
      <c r="M781" s="17" t="s">
        <v>212</v>
      </c>
      <c r="N781" s="17" t="s">
        <v>107</v>
      </c>
      <c r="O781" s="17" t="s">
        <v>313</v>
      </c>
      <c r="P781" s="17" t="s">
        <v>317</v>
      </c>
      <c r="Q781" s="93">
        <v>20.8</v>
      </c>
      <c r="R781" s="93"/>
      <c r="S781" s="48">
        <v>22.8</v>
      </c>
    </row>
    <row r="782" spans="2:19" ht="16.5" customHeight="1" x14ac:dyDescent="0.2">
      <c r="B782" s="18"/>
      <c r="C782" s="75" t="s">
        <v>424</v>
      </c>
      <c r="D782" s="75"/>
      <c r="E782" s="75"/>
      <c r="F782" s="75"/>
      <c r="G782" s="75"/>
      <c r="H782" s="75"/>
      <c r="I782" s="75"/>
      <c r="J782" s="75"/>
      <c r="K782" s="75"/>
      <c r="L782" s="75"/>
      <c r="M782" s="19" t="s">
        <v>212</v>
      </c>
      <c r="N782" s="19" t="s">
        <v>425</v>
      </c>
      <c r="O782" s="19"/>
      <c r="P782" s="19"/>
      <c r="Q782" s="89">
        <f>Q783</f>
        <v>2363.4</v>
      </c>
      <c r="R782" s="89"/>
      <c r="S782" s="56">
        <f>S783</f>
        <v>2347.7000000000003</v>
      </c>
    </row>
    <row r="783" spans="2:19" ht="16.5" customHeight="1" x14ac:dyDescent="0.2">
      <c r="B783" s="18"/>
      <c r="C783" s="20"/>
      <c r="D783" s="88" t="s">
        <v>480</v>
      </c>
      <c r="E783" s="88"/>
      <c r="F783" s="88"/>
      <c r="G783" s="88"/>
      <c r="H783" s="88"/>
      <c r="I783" s="88"/>
      <c r="J783" s="88"/>
      <c r="K783" s="88"/>
      <c r="L783" s="88"/>
      <c r="M783" s="21" t="s">
        <v>212</v>
      </c>
      <c r="N783" s="21" t="s">
        <v>481</v>
      </c>
      <c r="O783" s="21"/>
      <c r="P783" s="21"/>
      <c r="Q783" s="90">
        <f>Q784</f>
        <v>2363.4</v>
      </c>
      <c r="R783" s="90"/>
      <c r="S783" s="57">
        <f>S784</f>
        <v>2347.7000000000003</v>
      </c>
    </row>
    <row r="784" spans="2:19" ht="31.5" customHeight="1" x14ac:dyDescent="0.2">
      <c r="B784" s="18"/>
      <c r="C784" s="20"/>
      <c r="D784" s="22"/>
      <c r="E784" s="91" t="s">
        <v>377</v>
      </c>
      <c r="F784" s="91"/>
      <c r="G784" s="91"/>
      <c r="H784" s="91"/>
      <c r="I784" s="91"/>
      <c r="J784" s="91"/>
      <c r="K784" s="91"/>
      <c r="L784" s="91"/>
      <c r="M784" s="23" t="s">
        <v>212</v>
      </c>
      <c r="N784" s="23" t="s">
        <v>481</v>
      </c>
      <c r="O784" s="23" t="s">
        <v>378</v>
      </c>
      <c r="P784" s="23"/>
      <c r="Q784" s="76">
        <f>Q785</f>
        <v>2363.4</v>
      </c>
      <c r="R784" s="76"/>
      <c r="S784" s="58">
        <f>S785</f>
        <v>2347.7000000000003</v>
      </c>
    </row>
    <row r="785" spans="2:19" ht="48.75" customHeight="1" x14ac:dyDescent="0.2">
      <c r="B785" s="18"/>
      <c r="C785" s="20"/>
      <c r="D785" s="22"/>
      <c r="E785" s="24"/>
      <c r="F785" s="99" t="s">
        <v>482</v>
      </c>
      <c r="G785" s="99"/>
      <c r="H785" s="99"/>
      <c r="I785" s="99"/>
      <c r="J785" s="99"/>
      <c r="K785" s="99"/>
      <c r="L785" s="99"/>
      <c r="M785" s="29" t="s">
        <v>212</v>
      </c>
      <c r="N785" s="29" t="s">
        <v>481</v>
      </c>
      <c r="O785" s="29" t="s">
        <v>483</v>
      </c>
      <c r="P785" s="29"/>
      <c r="Q785" s="95">
        <f>Q786+Q793+Q798+Q801</f>
        <v>2363.4</v>
      </c>
      <c r="R785" s="95"/>
      <c r="S785" s="61">
        <f>S786+S793+S798+S801</f>
        <v>2347.7000000000003</v>
      </c>
    </row>
    <row r="786" spans="2:19" ht="50.25" customHeight="1" x14ac:dyDescent="0.2">
      <c r="B786" s="18"/>
      <c r="C786" s="20"/>
      <c r="D786" s="22"/>
      <c r="E786" s="24"/>
      <c r="F786" s="25"/>
      <c r="G786" s="100" t="s">
        <v>484</v>
      </c>
      <c r="H786" s="100"/>
      <c r="I786" s="100"/>
      <c r="J786" s="100"/>
      <c r="K786" s="100"/>
      <c r="L786" s="100"/>
      <c r="M786" s="30" t="s">
        <v>212</v>
      </c>
      <c r="N786" s="30" t="s">
        <v>481</v>
      </c>
      <c r="O786" s="30" t="s">
        <v>485</v>
      </c>
      <c r="P786" s="30"/>
      <c r="Q786" s="98">
        <f>Q787+Q789+Q791</f>
        <v>2078.1</v>
      </c>
      <c r="R786" s="98"/>
      <c r="S786" s="62">
        <f>S787+S789+S791</f>
        <v>2050.2000000000003</v>
      </c>
    </row>
    <row r="787" spans="2:19" ht="78.75" customHeight="1" x14ac:dyDescent="0.2">
      <c r="B787" s="18"/>
      <c r="C787" s="20"/>
      <c r="D787" s="22"/>
      <c r="E787" s="24"/>
      <c r="F787" s="25"/>
      <c r="G787" s="26"/>
      <c r="H787" s="94" t="s">
        <v>486</v>
      </c>
      <c r="I787" s="94"/>
      <c r="J787" s="94"/>
      <c r="K787" s="94"/>
      <c r="L787" s="94"/>
      <c r="M787" s="27" t="s">
        <v>212</v>
      </c>
      <c r="N787" s="27" t="s">
        <v>481</v>
      </c>
      <c r="O787" s="27" t="s">
        <v>487</v>
      </c>
      <c r="P787" s="27"/>
      <c r="Q787" s="92">
        <f>Q788</f>
        <v>1550.5</v>
      </c>
      <c r="R787" s="92"/>
      <c r="S787" s="59">
        <f>S788</f>
        <v>1607.4</v>
      </c>
    </row>
    <row r="788" spans="2:19" ht="33.75" customHeight="1" x14ac:dyDescent="0.2">
      <c r="B788" s="18"/>
      <c r="C788" s="20"/>
      <c r="D788" s="22"/>
      <c r="E788" s="24"/>
      <c r="F788" s="25"/>
      <c r="G788" s="26"/>
      <c r="H788" s="28"/>
      <c r="I788" s="72" t="s">
        <v>282</v>
      </c>
      <c r="J788" s="73"/>
      <c r="K788" s="73"/>
      <c r="L788" s="74"/>
      <c r="M788" s="17" t="s">
        <v>212</v>
      </c>
      <c r="N788" s="17" t="s">
        <v>481</v>
      </c>
      <c r="O788" s="17" t="s">
        <v>487</v>
      </c>
      <c r="P788" s="17" t="s">
        <v>283</v>
      </c>
      <c r="Q788" s="93">
        <v>1550.5</v>
      </c>
      <c r="R788" s="93"/>
      <c r="S788" s="48">
        <v>1607.4</v>
      </c>
    </row>
    <row r="789" spans="2:19" ht="79.5" customHeight="1" x14ac:dyDescent="0.2">
      <c r="B789" s="18"/>
      <c r="C789" s="20"/>
      <c r="D789" s="22"/>
      <c r="E789" s="24"/>
      <c r="F789" s="25"/>
      <c r="G789" s="26"/>
      <c r="H789" s="94" t="s">
        <v>488</v>
      </c>
      <c r="I789" s="94"/>
      <c r="J789" s="94"/>
      <c r="K789" s="94"/>
      <c r="L789" s="94"/>
      <c r="M789" s="27" t="s">
        <v>212</v>
      </c>
      <c r="N789" s="27" t="s">
        <v>481</v>
      </c>
      <c r="O789" s="27" t="s">
        <v>489</v>
      </c>
      <c r="P789" s="27"/>
      <c r="Q789" s="92">
        <f>Q790</f>
        <v>138.9</v>
      </c>
      <c r="R789" s="92"/>
      <c r="S789" s="59">
        <f>S790</f>
        <v>144.9</v>
      </c>
    </row>
    <row r="790" spans="2:19" ht="31.5" customHeight="1" x14ac:dyDescent="0.2">
      <c r="B790" s="18"/>
      <c r="C790" s="20"/>
      <c r="D790" s="22"/>
      <c r="E790" s="24"/>
      <c r="F790" s="25"/>
      <c r="G790" s="26"/>
      <c r="H790" s="28"/>
      <c r="I790" s="72" t="s">
        <v>282</v>
      </c>
      <c r="J790" s="73"/>
      <c r="K790" s="73"/>
      <c r="L790" s="74"/>
      <c r="M790" s="17" t="s">
        <v>212</v>
      </c>
      <c r="N790" s="17" t="s">
        <v>481</v>
      </c>
      <c r="O790" s="17" t="s">
        <v>489</v>
      </c>
      <c r="P790" s="17" t="s">
        <v>283</v>
      </c>
      <c r="Q790" s="93">
        <v>138.9</v>
      </c>
      <c r="R790" s="93"/>
      <c r="S790" s="48">
        <v>144.9</v>
      </c>
    </row>
    <row r="791" spans="2:19" ht="48.75" customHeight="1" x14ac:dyDescent="0.2">
      <c r="B791" s="18"/>
      <c r="C791" s="20"/>
      <c r="D791" s="22"/>
      <c r="E791" s="24"/>
      <c r="F791" s="25"/>
      <c r="G791" s="26"/>
      <c r="H791" s="94" t="s">
        <v>490</v>
      </c>
      <c r="I791" s="94"/>
      <c r="J791" s="94"/>
      <c r="K791" s="94"/>
      <c r="L791" s="94"/>
      <c r="M791" s="27" t="s">
        <v>212</v>
      </c>
      <c r="N791" s="27" t="s">
        <v>481</v>
      </c>
      <c r="O791" s="27" t="s">
        <v>491</v>
      </c>
      <c r="P791" s="27"/>
      <c r="Q791" s="92">
        <f>Q792</f>
        <v>388.7</v>
      </c>
      <c r="R791" s="92"/>
      <c r="S791" s="59">
        <f>S792</f>
        <v>297.89999999999998</v>
      </c>
    </row>
    <row r="792" spans="2:19" ht="33.75" customHeight="1" x14ac:dyDescent="0.2">
      <c r="B792" s="18"/>
      <c r="C792" s="20"/>
      <c r="D792" s="22"/>
      <c r="E792" s="24"/>
      <c r="F792" s="25"/>
      <c r="G792" s="26"/>
      <c r="H792" s="28"/>
      <c r="I792" s="72" t="s">
        <v>282</v>
      </c>
      <c r="J792" s="73"/>
      <c r="K792" s="73"/>
      <c r="L792" s="74"/>
      <c r="M792" s="17" t="s">
        <v>212</v>
      </c>
      <c r="N792" s="17" t="s">
        <v>481</v>
      </c>
      <c r="O792" s="17" t="s">
        <v>491</v>
      </c>
      <c r="P792" s="17" t="s">
        <v>283</v>
      </c>
      <c r="Q792" s="93">
        <v>388.7</v>
      </c>
      <c r="R792" s="93"/>
      <c r="S792" s="48">
        <v>297.89999999999998</v>
      </c>
    </row>
    <row r="793" spans="2:19" ht="66" customHeight="1" x14ac:dyDescent="0.2">
      <c r="B793" s="18"/>
      <c r="C793" s="20"/>
      <c r="D793" s="22"/>
      <c r="E793" s="24"/>
      <c r="F793" s="25"/>
      <c r="G793" s="100" t="s">
        <v>492</v>
      </c>
      <c r="H793" s="100"/>
      <c r="I793" s="100"/>
      <c r="J793" s="100"/>
      <c r="K793" s="100"/>
      <c r="L793" s="100"/>
      <c r="M793" s="30" t="s">
        <v>212</v>
      </c>
      <c r="N793" s="30" t="s">
        <v>481</v>
      </c>
      <c r="O793" s="30" t="s">
        <v>493</v>
      </c>
      <c r="P793" s="30"/>
      <c r="Q793" s="98">
        <f>Q794+Q796</f>
        <v>204.79999999999998</v>
      </c>
      <c r="R793" s="98"/>
      <c r="S793" s="62">
        <f>S794+S796</f>
        <v>213.6</v>
      </c>
    </row>
    <row r="794" spans="2:19" ht="67.5" customHeight="1" x14ac:dyDescent="0.2">
      <c r="B794" s="18"/>
      <c r="C794" s="20"/>
      <c r="D794" s="22"/>
      <c r="E794" s="24"/>
      <c r="F794" s="25"/>
      <c r="G794" s="26"/>
      <c r="H794" s="94" t="s">
        <v>504</v>
      </c>
      <c r="I794" s="94"/>
      <c r="J794" s="94"/>
      <c r="K794" s="94"/>
      <c r="L794" s="94"/>
      <c r="M794" s="27" t="s">
        <v>212</v>
      </c>
      <c r="N794" s="27" t="s">
        <v>481</v>
      </c>
      <c r="O794" s="27" t="s">
        <v>494</v>
      </c>
      <c r="P794" s="27"/>
      <c r="Q794" s="92">
        <f>Q795</f>
        <v>1.2</v>
      </c>
      <c r="R794" s="92"/>
      <c r="S794" s="59">
        <f>S795</f>
        <v>1.2</v>
      </c>
    </row>
    <row r="795" spans="2:19" ht="35.25" customHeight="1" x14ac:dyDescent="0.2">
      <c r="B795" s="18"/>
      <c r="C795" s="20"/>
      <c r="D795" s="22"/>
      <c r="E795" s="24"/>
      <c r="F795" s="25"/>
      <c r="G795" s="26"/>
      <c r="H795" s="28"/>
      <c r="I795" s="72" t="s">
        <v>282</v>
      </c>
      <c r="J795" s="73"/>
      <c r="K795" s="73"/>
      <c r="L795" s="74"/>
      <c r="M795" s="17" t="s">
        <v>212</v>
      </c>
      <c r="N795" s="17" t="s">
        <v>481</v>
      </c>
      <c r="O795" s="17" t="s">
        <v>494</v>
      </c>
      <c r="P795" s="17" t="s">
        <v>283</v>
      </c>
      <c r="Q795" s="93">
        <v>1.2</v>
      </c>
      <c r="R795" s="93"/>
      <c r="S795" s="48">
        <v>1.2</v>
      </c>
    </row>
    <row r="796" spans="2:19" ht="36" customHeight="1" x14ac:dyDescent="0.2">
      <c r="B796" s="18"/>
      <c r="C796" s="20"/>
      <c r="D796" s="22"/>
      <c r="E796" s="24"/>
      <c r="F796" s="25"/>
      <c r="G796" s="26"/>
      <c r="H796" s="94" t="s">
        <v>495</v>
      </c>
      <c r="I796" s="94"/>
      <c r="J796" s="94"/>
      <c r="K796" s="94"/>
      <c r="L796" s="94"/>
      <c r="M796" s="27" t="s">
        <v>212</v>
      </c>
      <c r="N796" s="27" t="s">
        <v>481</v>
      </c>
      <c r="O796" s="27" t="s">
        <v>496</v>
      </c>
      <c r="P796" s="27"/>
      <c r="Q796" s="92">
        <f>Q797</f>
        <v>203.6</v>
      </c>
      <c r="R796" s="92"/>
      <c r="S796" s="59">
        <f>S797</f>
        <v>212.4</v>
      </c>
    </row>
    <row r="797" spans="2:19" ht="33" customHeight="1" x14ac:dyDescent="0.2">
      <c r="B797" s="18"/>
      <c r="C797" s="20"/>
      <c r="D797" s="22"/>
      <c r="E797" s="24"/>
      <c r="F797" s="25"/>
      <c r="G797" s="26"/>
      <c r="H797" s="28"/>
      <c r="I797" s="72" t="s">
        <v>282</v>
      </c>
      <c r="J797" s="73"/>
      <c r="K797" s="73"/>
      <c r="L797" s="74"/>
      <c r="M797" s="17" t="s">
        <v>212</v>
      </c>
      <c r="N797" s="17" t="s">
        <v>481</v>
      </c>
      <c r="O797" s="17" t="s">
        <v>496</v>
      </c>
      <c r="P797" s="17" t="s">
        <v>283</v>
      </c>
      <c r="Q797" s="93">
        <v>203.6</v>
      </c>
      <c r="R797" s="93"/>
      <c r="S797" s="48">
        <v>212.4</v>
      </c>
    </row>
    <row r="798" spans="2:19" ht="61.5" customHeight="1" x14ac:dyDescent="0.2">
      <c r="B798" s="18"/>
      <c r="C798" s="20"/>
      <c r="D798" s="22"/>
      <c r="E798" s="24"/>
      <c r="F798" s="25"/>
      <c r="G798" s="100" t="s">
        <v>505</v>
      </c>
      <c r="H798" s="100"/>
      <c r="I798" s="100"/>
      <c r="J798" s="100"/>
      <c r="K798" s="100"/>
      <c r="L798" s="100"/>
      <c r="M798" s="30" t="s">
        <v>212</v>
      </c>
      <c r="N798" s="30" t="s">
        <v>481</v>
      </c>
      <c r="O798" s="30" t="s">
        <v>497</v>
      </c>
      <c r="P798" s="30"/>
      <c r="Q798" s="98">
        <f>Q799</f>
        <v>51.4</v>
      </c>
      <c r="R798" s="98"/>
      <c r="S798" s="62">
        <f>S799</f>
        <v>53.6</v>
      </c>
    </row>
    <row r="799" spans="2:19" ht="79.5" customHeight="1" x14ac:dyDescent="0.2">
      <c r="B799" s="18"/>
      <c r="C799" s="20"/>
      <c r="D799" s="22"/>
      <c r="E799" s="24"/>
      <c r="F799" s="25"/>
      <c r="G799" s="26"/>
      <c r="H799" s="94" t="s">
        <v>498</v>
      </c>
      <c r="I799" s="94"/>
      <c r="J799" s="94"/>
      <c r="K799" s="94"/>
      <c r="L799" s="94"/>
      <c r="M799" s="27" t="s">
        <v>212</v>
      </c>
      <c r="N799" s="27" t="s">
        <v>481</v>
      </c>
      <c r="O799" s="27" t="s">
        <v>499</v>
      </c>
      <c r="P799" s="27"/>
      <c r="Q799" s="92">
        <f>Q800</f>
        <v>51.4</v>
      </c>
      <c r="R799" s="92"/>
      <c r="S799" s="59">
        <f>S800</f>
        <v>53.6</v>
      </c>
    </row>
    <row r="800" spans="2:19" ht="31.5" customHeight="1" x14ac:dyDescent="0.2">
      <c r="B800" s="18"/>
      <c r="C800" s="20"/>
      <c r="D800" s="22"/>
      <c r="E800" s="24"/>
      <c r="F800" s="25"/>
      <c r="G800" s="26"/>
      <c r="H800" s="28"/>
      <c r="I800" s="72" t="s">
        <v>282</v>
      </c>
      <c r="J800" s="73"/>
      <c r="K800" s="73"/>
      <c r="L800" s="74"/>
      <c r="M800" s="17" t="s">
        <v>212</v>
      </c>
      <c r="N800" s="17" t="s">
        <v>481</v>
      </c>
      <c r="O800" s="17" t="s">
        <v>499</v>
      </c>
      <c r="P800" s="17" t="s">
        <v>283</v>
      </c>
      <c r="Q800" s="93">
        <v>51.4</v>
      </c>
      <c r="R800" s="93"/>
      <c r="S800" s="48">
        <v>53.6</v>
      </c>
    </row>
    <row r="801" spans="2:19" ht="47.25" customHeight="1" x14ac:dyDescent="0.2">
      <c r="B801" s="18"/>
      <c r="C801" s="20"/>
      <c r="D801" s="22"/>
      <c r="E801" s="24"/>
      <c r="F801" s="25"/>
      <c r="G801" s="100" t="s">
        <v>500</v>
      </c>
      <c r="H801" s="100"/>
      <c r="I801" s="100"/>
      <c r="J801" s="100"/>
      <c r="K801" s="100"/>
      <c r="L801" s="100"/>
      <c r="M801" s="30" t="s">
        <v>212</v>
      </c>
      <c r="N801" s="30" t="s">
        <v>481</v>
      </c>
      <c r="O801" s="30" t="s">
        <v>501</v>
      </c>
      <c r="P801" s="30"/>
      <c r="Q801" s="98">
        <f>Q802</f>
        <v>29.1</v>
      </c>
      <c r="R801" s="98"/>
      <c r="S801" s="62">
        <f>S802</f>
        <v>30.3</v>
      </c>
    </row>
    <row r="802" spans="2:19" ht="61.5" customHeight="1" x14ac:dyDescent="0.2">
      <c r="B802" s="18"/>
      <c r="C802" s="20"/>
      <c r="D802" s="22"/>
      <c r="E802" s="24"/>
      <c r="F802" s="25"/>
      <c r="G802" s="26"/>
      <c r="H802" s="94" t="s">
        <v>502</v>
      </c>
      <c r="I802" s="94"/>
      <c r="J802" s="94"/>
      <c r="K802" s="94"/>
      <c r="L802" s="94"/>
      <c r="M802" s="27" t="s">
        <v>212</v>
      </c>
      <c r="N802" s="27" t="s">
        <v>481</v>
      </c>
      <c r="O802" s="27" t="s">
        <v>503</v>
      </c>
      <c r="P802" s="27"/>
      <c r="Q802" s="92">
        <f>Q803</f>
        <v>29.1</v>
      </c>
      <c r="R802" s="92"/>
      <c r="S802" s="59">
        <f>S803</f>
        <v>30.3</v>
      </c>
    </row>
    <row r="803" spans="2:19" ht="32.25" customHeight="1" x14ac:dyDescent="0.2">
      <c r="B803" s="18"/>
      <c r="C803" s="20"/>
      <c r="D803" s="22"/>
      <c r="E803" s="24"/>
      <c r="F803" s="25"/>
      <c r="G803" s="26"/>
      <c r="H803" s="28"/>
      <c r="I803" s="72" t="s">
        <v>282</v>
      </c>
      <c r="J803" s="73"/>
      <c r="K803" s="73"/>
      <c r="L803" s="74"/>
      <c r="M803" s="17" t="s">
        <v>212</v>
      </c>
      <c r="N803" s="17" t="s">
        <v>481</v>
      </c>
      <c r="O803" s="17" t="s">
        <v>503</v>
      </c>
      <c r="P803" s="17" t="s">
        <v>283</v>
      </c>
      <c r="Q803" s="93">
        <v>29.1</v>
      </c>
      <c r="R803" s="93"/>
      <c r="S803" s="48">
        <v>30.3</v>
      </c>
    </row>
    <row r="804" spans="2:19" ht="34.5" customHeight="1" x14ac:dyDescent="0.2">
      <c r="B804" s="18"/>
      <c r="C804" s="75" t="s">
        <v>213</v>
      </c>
      <c r="D804" s="75"/>
      <c r="E804" s="75"/>
      <c r="F804" s="75"/>
      <c r="G804" s="75"/>
      <c r="H804" s="75"/>
      <c r="I804" s="75"/>
      <c r="J804" s="75"/>
      <c r="K804" s="75"/>
      <c r="L804" s="75"/>
      <c r="M804" s="19" t="s">
        <v>212</v>
      </c>
      <c r="N804" s="19" t="s">
        <v>214</v>
      </c>
      <c r="O804" s="19"/>
      <c r="P804" s="19"/>
      <c r="Q804" s="89">
        <f t="shared" ref="Q804:Q809" si="2">Q805</f>
        <v>17000</v>
      </c>
      <c r="R804" s="89"/>
      <c r="S804" s="56">
        <f t="shared" ref="S804:S809" si="3">S805</f>
        <v>0</v>
      </c>
    </row>
    <row r="805" spans="2:19" ht="33.75" customHeight="1" x14ac:dyDescent="0.2">
      <c r="B805" s="18"/>
      <c r="C805" s="20"/>
      <c r="D805" s="88" t="s">
        <v>215</v>
      </c>
      <c r="E805" s="88"/>
      <c r="F805" s="88"/>
      <c r="G805" s="88"/>
      <c r="H805" s="88"/>
      <c r="I805" s="88"/>
      <c r="J805" s="88"/>
      <c r="K805" s="88"/>
      <c r="L805" s="88"/>
      <c r="M805" s="21" t="s">
        <v>212</v>
      </c>
      <c r="N805" s="21" t="s">
        <v>216</v>
      </c>
      <c r="O805" s="21"/>
      <c r="P805" s="21"/>
      <c r="Q805" s="90">
        <f t="shared" si="2"/>
        <v>17000</v>
      </c>
      <c r="R805" s="90"/>
      <c r="S805" s="57">
        <f t="shared" si="3"/>
        <v>0</v>
      </c>
    </row>
    <row r="806" spans="2:19" ht="38.25" customHeight="1" x14ac:dyDescent="0.2">
      <c r="B806" s="18"/>
      <c r="C806" s="20"/>
      <c r="D806" s="22"/>
      <c r="E806" s="91" t="s">
        <v>292</v>
      </c>
      <c r="F806" s="91"/>
      <c r="G806" s="91"/>
      <c r="H806" s="91"/>
      <c r="I806" s="91"/>
      <c r="J806" s="91"/>
      <c r="K806" s="91"/>
      <c r="L806" s="91"/>
      <c r="M806" s="23" t="s">
        <v>212</v>
      </c>
      <c r="N806" s="23" t="s">
        <v>216</v>
      </c>
      <c r="O806" s="23" t="s">
        <v>293</v>
      </c>
      <c r="P806" s="23"/>
      <c r="Q806" s="76">
        <f t="shared" si="2"/>
        <v>17000</v>
      </c>
      <c r="R806" s="76"/>
      <c r="S806" s="58">
        <f t="shared" si="3"/>
        <v>0</v>
      </c>
    </row>
    <row r="807" spans="2:19" ht="36.75" customHeight="1" x14ac:dyDescent="0.2">
      <c r="B807" s="18"/>
      <c r="C807" s="20"/>
      <c r="D807" s="22"/>
      <c r="E807" s="24"/>
      <c r="F807" s="99" t="s">
        <v>342</v>
      </c>
      <c r="G807" s="99"/>
      <c r="H807" s="99"/>
      <c r="I807" s="99"/>
      <c r="J807" s="99"/>
      <c r="K807" s="99"/>
      <c r="L807" s="99"/>
      <c r="M807" s="29" t="s">
        <v>212</v>
      </c>
      <c r="N807" s="29" t="s">
        <v>216</v>
      </c>
      <c r="O807" s="29" t="s">
        <v>343</v>
      </c>
      <c r="P807" s="29"/>
      <c r="Q807" s="95">
        <f t="shared" si="2"/>
        <v>17000</v>
      </c>
      <c r="R807" s="95"/>
      <c r="S807" s="61">
        <f t="shared" si="3"/>
        <v>0</v>
      </c>
    </row>
    <row r="808" spans="2:19" ht="36.75" customHeight="1" x14ac:dyDescent="0.2">
      <c r="B808" s="18"/>
      <c r="C808" s="20"/>
      <c r="D808" s="22"/>
      <c r="E808" s="24"/>
      <c r="F808" s="25"/>
      <c r="G808" s="100" t="s">
        <v>217</v>
      </c>
      <c r="H808" s="100"/>
      <c r="I808" s="100"/>
      <c r="J808" s="100"/>
      <c r="K808" s="100"/>
      <c r="L808" s="100"/>
      <c r="M808" s="30" t="s">
        <v>212</v>
      </c>
      <c r="N808" s="30" t="s">
        <v>216</v>
      </c>
      <c r="O808" s="30" t="s">
        <v>218</v>
      </c>
      <c r="P808" s="30"/>
      <c r="Q808" s="98">
        <f t="shared" si="2"/>
        <v>17000</v>
      </c>
      <c r="R808" s="98"/>
      <c r="S808" s="62">
        <f t="shared" si="3"/>
        <v>0</v>
      </c>
    </row>
    <row r="809" spans="2:19" ht="37.5" customHeight="1" x14ac:dyDescent="0.2">
      <c r="B809" s="18"/>
      <c r="C809" s="20"/>
      <c r="D809" s="22"/>
      <c r="E809" s="24"/>
      <c r="F809" s="25"/>
      <c r="G809" s="26"/>
      <c r="H809" s="94" t="s">
        <v>219</v>
      </c>
      <c r="I809" s="94"/>
      <c r="J809" s="94"/>
      <c r="K809" s="94"/>
      <c r="L809" s="94"/>
      <c r="M809" s="27" t="s">
        <v>212</v>
      </c>
      <c r="N809" s="27" t="s">
        <v>216</v>
      </c>
      <c r="O809" s="27" t="s">
        <v>220</v>
      </c>
      <c r="P809" s="27"/>
      <c r="Q809" s="92">
        <f t="shared" si="2"/>
        <v>17000</v>
      </c>
      <c r="R809" s="92"/>
      <c r="S809" s="59">
        <f t="shared" si="3"/>
        <v>0</v>
      </c>
    </row>
    <row r="810" spans="2:19" ht="21.75" customHeight="1" x14ac:dyDescent="0.2">
      <c r="B810" s="18"/>
      <c r="C810" s="20"/>
      <c r="D810" s="22"/>
      <c r="E810" s="24"/>
      <c r="F810" s="25"/>
      <c r="G810" s="26"/>
      <c r="H810" s="28"/>
      <c r="I810" s="72" t="s">
        <v>221</v>
      </c>
      <c r="J810" s="73"/>
      <c r="K810" s="73"/>
      <c r="L810" s="74"/>
      <c r="M810" s="31" t="s">
        <v>212</v>
      </c>
      <c r="N810" s="31" t="s">
        <v>216</v>
      </c>
      <c r="O810" s="31" t="s">
        <v>220</v>
      </c>
      <c r="P810" s="31" t="s">
        <v>222</v>
      </c>
      <c r="Q810" s="78">
        <v>17000</v>
      </c>
      <c r="R810" s="78"/>
      <c r="S810" s="51">
        <v>0</v>
      </c>
    </row>
    <row r="811" spans="2:19" ht="24" customHeight="1" thickBot="1" x14ac:dyDescent="0.3">
      <c r="B811" s="79" t="s">
        <v>223</v>
      </c>
      <c r="C811" s="80"/>
      <c r="D811" s="80"/>
      <c r="E811" s="80"/>
      <c r="F811" s="80"/>
      <c r="G811" s="80"/>
      <c r="H811" s="80"/>
      <c r="I811" s="80"/>
      <c r="J811" s="80"/>
      <c r="K811" s="81"/>
      <c r="L811" s="81"/>
      <c r="M811" s="81"/>
      <c r="N811" s="81"/>
      <c r="O811" s="81"/>
      <c r="P811" s="81"/>
      <c r="Q811" s="82">
        <f>Q15+Q406+Q611+Q625+Q763</f>
        <v>4251016.2</v>
      </c>
      <c r="R811" s="82"/>
      <c r="S811" s="66">
        <f>S15+S406+S611+S625+S763</f>
        <v>4041937.7000000007</v>
      </c>
    </row>
    <row r="812" spans="2:19" ht="23.25" customHeight="1" thickBot="1" x14ac:dyDescent="0.3">
      <c r="B812" s="67"/>
      <c r="C812" s="32"/>
      <c r="D812" s="32"/>
      <c r="E812" s="32"/>
      <c r="F812" s="32"/>
      <c r="G812" s="32"/>
      <c r="H812" s="32"/>
      <c r="I812" s="32"/>
      <c r="J812" s="32"/>
      <c r="K812" s="83" t="s">
        <v>224</v>
      </c>
      <c r="L812" s="84"/>
      <c r="M812" s="84"/>
      <c r="N812" s="84"/>
      <c r="O812" s="84"/>
      <c r="P812" s="85"/>
      <c r="Q812" s="96">
        <f>Q370+Q372+Q377+Q374+Q379</f>
        <v>6630</v>
      </c>
      <c r="R812" s="97"/>
      <c r="S812" s="68">
        <f>S370+S372+S377+S374+S379</f>
        <v>6630.3</v>
      </c>
    </row>
    <row r="813" spans="2:19" ht="15" customHeight="1" thickBot="1" x14ac:dyDescent="0.25">
      <c r="B813" s="86"/>
      <c r="C813" s="87"/>
      <c r="D813" s="87"/>
      <c r="E813" s="87"/>
      <c r="F813" s="87"/>
      <c r="G813" s="87"/>
      <c r="H813" s="87"/>
      <c r="I813" s="87"/>
      <c r="J813" s="87"/>
      <c r="K813" s="87"/>
      <c r="L813" s="69"/>
      <c r="M813" s="69"/>
      <c r="N813" s="71"/>
      <c r="O813" s="71"/>
      <c r="P813" s="69"/>
      <c r="Q813" s="69"/>
      <c r="R813" s="69"/>
      <c r="S813" s="70"/>
    </row>
    <row r="814" spans="2:19" x14ac:dyDescent="0.2"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4"/>
      <c r="M814" s="34"/>
      <c r="N814" s="77"/>
      <c r="O814" s="77"/>
      <c r="P814" s="34"/>
      <c r="Q814" s="34"/>
      <c r="R814" s="34"/>
      <c r="S814" s="34"/>
    </row>
    <row r="815" spans="2:19" x14ac:dyDescent="0.2">
      <c r="B815" s="32"/>
      <c r="C815" s="32"/>
      <c r="D815" s="32"/>
      <c r="E815" s="32"/>
      <c r="F815" s="32"/>
      <c r="G815" s="32"/>
      <c r="H815" s="32"/>
      <c r="I815" s="35"/>
      <c r="J815" s="35"/>
      <c r="K815" s="35"/>
      <c r="L815" s="32"/>
      <c r="M815" s="32"/>
      <c r="N815" s="32"/>
      <c r="O815" s="32"/>
      <c r="P815" s="32"/>
      <c r="Q815" s="32"/>
      <c r="R815" s="32"/>
      <c r="S815" s="32"/>
    </row>
  </sheetData>
  <mergeCells count="1616">
    <mergeCell ref="I44:L44"/>
    <mergeCell ref="Q44:R44"/>
    <mergeCell ref="K47:L47"/>
    <mergeCell ref="I65:L65"/>
    <mergeCell ref="Q65:R65"/>
    <mergeCell ref="K750:L750"/>
    <mergeCell ref="K749:L749"/>
    <mergeCell ref="Q747:R747"/>
    <mergeCell ref="K745:L745"/>
    <mergeCell ref="K746:L746"/>
    <mergeCell ref="Q748:R748"/>
    <mergeCell ref="Q746:R746"/>
    <mergeCell ref="Q749:R749"/>
    <mergeCell ref="Q478:R478"/>
    <mergeCell ref="Q490:R490"/>
    <mergeCell ref="G491:L491"/>
    <mergeCell ref="I477:L477"/>
    <mergeCell ref="Q477:R477"/>
    <mergeCell ref="H478:L478"/>
    <mergeCell ref="Q491:R491"/>
    <mergeCell ref="Q488:R488"/>
    <mergeCell ref="Q479:R479"/>
    <mergeCell ref="I481:L481"/>
    <mergeCell ref="Q719:R719"/>
    <mergeCell ref="H731:L731"/>
    <mergeCell ref="Q731:R731"/>
    <mergeCell ref="F729:L729"/>
    <mergeCell ref="Q729:R729"/>
    <mergeCell ref="G730:L730"/>
    <mergeCell ref="Q730:R730"/>
    <mergeCell ref="I727:L727"/>
    <mergeCell ref="Q727:R727"/>
    <mergeCell ref="K46:L46"/>
    <mergeCell ref="I67:L67"/>
    <mergeCell ref="Q67:R67"/>
    <mergeCell ref="Q51:R51"/>
    <mergeCell ref="Q46:R46"/>
    <mergeCell ref="Q47:R47"/>
    <mergeCell ref="Q48:R48"/>
    <mergeCell ref="K66:L66"/>
    <mergeCell ref="F54:L54"/>
    <mergeCell ref="G55:L55"/>
    <mergeCell ref="Q58:R58"/>
    <mergeCell ref="I59:L59"/>
    <mergeCell ref="Q52:R52"/>
    <mergeCell ref="Q49:R49"/>
    <mergeCell ref="Q50:R50"/>
    <mergeCell ref="Q64:R64"/>
    <mergeCell ref="Q60:R60"/>
    <mergeCell ref="G61:L61"/>
    <mergeCell ref="I64:L64"/>
    <mergeCell ref="Q53:R53"/>
    <mergeCell ref="Q59:R59"/>
    <mergeCell ref="K49:L49"/>
    <mergeCell ref="K50:L50"/>
    <mergeCell ref="K51:L51"/>
    <mergeCell ref="H56:L56"/>
    <mergeCell ref="Q54:R54"/>
    <mergeCell ref="F104:L104"/>
    <mergeCell ref="Q104:R104"/>
    <mergeCell ref="Q107:R107"/>
    <mergeCell ref="Q66:R66"/>
    <mergeCell ref="G110:L110"/>
    <mergeCell ref="Q110:R110"/>
    <mergeCell ref="Q100:R100"/>
    <mergeCell ref="D102:L102"/>
    <mergeCell ref="G69:L69"/>
    <mergeCell ref="Q69:R69"/>
    <mergeCell ref="I73:L73"/>
    <mergeCell ref="Q73:R73"/>
    <mergeCell ref="I74:L74"/>
    <mergeCell ref="Q74:R74"/>
    <mergeCell ref="H77:L77"/>
    <mergeCell ref="Q77:R77"/>
    <mergeCell ref="Q68:R68"/>
    <mergeCell ref="Q70:R70"/>
    <mergeCell ref="K5:S5"/>
    <mergeCell ref="B12:I12"/>
    <mergeCell ref="F25:L25"/>
    <mergeCell ref="Q25:R25"/>
    <mergeCell ref="I21:L21"/>
    <mergeCell ref="Q21:R21"/>
    <mergeCell ref="B15:L15"/>
    <mergeCell ref="Q15:R15"/>
    <mergeCell ref="C16:L16"/>
    <mergeCell ref="Q16:R16"/>
    <mergeCell ref="I20:L20"/>
    <mergeCell ref="H19:L19"/>
    <mergeCell ref="Q29:R29"/>
    <mergeCell ref="K1:S1"/>
    <mergeCell ref="K2:S2"/>
    <mergeCell ref="K3:S3"/>
    <mergeCell ref="K4:S4"/>
    <mergeCell ref="C9:S9"/>
    <mergeCell ref="I6:S6"/>
    <mergeCell ref="Q20:R20"/>
    <mergeCell ref="Q24:R24"/>
    <mergeCell ref="Q23:R23"/>
    <mergeCell ref="Q18:R18"/>
    <mergeCell ref="I7:S7"/>
    <mergeCell ref="I8:S8"/>
    <mergeCell ref="J12:S12"/>
    <mergeCell ref="Q22:R22"/>
    <mergeCell ref="Q19:R19"/>
    <mergeCell ref="I29:L29"/>
    <mergeCell ref="Q27:R27"/>
    <mergeCell ref="I28:L28"/>
    <mergeCell ref="Q28:R28"/>
    <mergeCell ref="B13:L13"/>
    <mergeCell ref="I22:L22"/>
    <mergeCell ref="G26:L26"/>
    <mergeCell ref="I38:L38"/>
    <mergeCell ref="H27:L27"/>
    <mergeCell ref="I37:L37"/>
    <mergeCell ref="I39:L39"/>
    <mergeCell ref="Q26:R26"/>
    <mergeCell ref="E24:L24"/>
    <mergeCell ref="E18:L18"/>
    <mergeCell ref="D23:L23"/>
    <mergeCell ref="C11:G11"/>
    <mergeCell ref="I11:S11"/>
    <mergeCell ref="D17:L17"/>
    <mergeCell ref="Q17:R17"/>
    <mergeCell ref="B14:L14"/>
    <mergeCell ref="Q14:R14"/>
    <mergeCell ref="Q13:R13"/>
    <mergeCell ref="H34:L34"/>
    <mergeCell ref="Q34:R34"/>
    <mergeCell ref="G33:L33"/>
    <mergeCell ref="Q33:R33"/>
    <mergeCell ref="Q32:R32"/>
    <mergeCell ref="E31:L31"/>
    <mergeCell ref="Q31:R31"/>
    <mergeCell ref="Q30:R30"/>
    <mergeCell ref="I36:L36"/>
    <mergeCell ref="Q36:R36"/>
    <mergeCell ref="I35:L35"/>
    <mergeCell ref="Q35:R35"/>
    <mergeCell ref="F32:L32"/>
    <mergeCell ref="E40:L40"/>
    <mergeCell ref="I30:L30"/>
    <mergeCell ref="Q40:R40"/>
    <mergeCell ref="F41:L41"/>
    <mergeCell ref="Q39:R39"/>
    <mergeCell ref="Q38:R38"/>
    <mergeCell ref="Q37:R37"/>
    <mergeCell ref="Q42:R42"/>
    <mergeCell ref="Q41:R41"/>
    <mergeCell ref="G42:L42"/>
    <mergeCell ref="I72:L72"/>
    <mergeCell ref="Q72:R72"/>
    <mergeCell ref="Q61:R61"/>
    <mergeCell ref="Q56:R56"/>
    <mergeCell ref="F60:L60"/>
    <mergeCell ref="H62:L62"/>
    <mergeCell ref="Q62:R62"/>
    <mergeCell ref="H58:L58"/>
    <mergeCell ref="H70:L70"/>
    <mergeCell ref="F68:L68"/>
    <mergeCell ref="E53:L53"/>
    <mergeCell ref="H43:L43"/>
    <mergeCell ref="K48:L48"/>
    <mergeCell ref="K52:L52"/>
    <mergeCell ref="Q43:R43"/>
    <mergeCell ref="Q57:R57"/>
    <mergeCell ref="I63:L63"/>
    <mergeCell ref="Q63:R63"/>
    <mergeCell ref="I57:L57"/>
    <mergeCell ref="Q55:R55"/>
    <mergeCell ref="I45:L45"/>
    <mergeCell ref="Q45:R45"/>
    <mergeCell ref="I79:L79"/>
    <mergeCell ref="Q79:R79"/>
    <mergeCell ref="I87:L87"/>
    <mergeCell ref="Q87:R87"/>
    <mergeCell ref="D91:L91"/>
    <mergeCell ref="Q91:R91"/>
    <mergeCell ref="H86:L86"/>
    <mergeCell ref="Q86:R86"/>
    <mergeCell ref="G88:L88"/>
    <mergeCell ref="Q88:R88"/>
    <mergeCell ref="E81:L81"/>
    <mergeCell ref="Q81:R81"/>
    <mergeCell ref="I78:L78"/>
    <mergeCell ref="I71:L71"/>
    <mergeCell ref="Q71:R71"/>
    <mergeCell ref="I76:L76"/>
    <mergeCell ref="I75:L75"/>
    <mergeCell ref="Q75:R75"/>
    <mergeCell ref="Q76:R76"/>
    <mergeCell ref="Q78:R78"/>
    <mergeCell ref="I80:L80"/>
    <mergeCell ref="Q80:R80"/>
    <mergeCell ref="F82:L82"/>
    <mergeCell ref="Q82:R82"/>
    <mergeCell ref="H84:L84"/>
    <mergeCell ref="Q84:R84"/>
    <mergeCell ref="I90:L90"/>
    <mergeCell ref="Q90:R90"/>
    <mergeCell ref="Q101:R101"/>
    <mergeCell ref="E108:L108"/>
    <mergeCell ref="Q108:R108"/>
    <mergeCell ref="E92:L92"/>
    <mergeCell ref="Q92:R92"/>
    <mergeCell ref="F93:L93"/>
    <mergeCell ref="Q93:R93"/>
    <mergeCell ref="G83:L83"/>
    <mergeCell ref="Q83:R83"/>
    <mergeCell ref="H89:L89"/>
    <mergeCell ref="Q89:R89"/>
    <mergeCell ref="I85:L85"/>
    <mergeCell ref="Q85:R85"/>
    <mergeCell ref="H106:L106"/>
    <mergeCell ref="E103:L103"/>
    <mergeCell ref="Q103:R103"/>
    <mergeCell ref="I101:L101"/>
    <mergeCell ref="F98:L98"/>
    <mergeCell ref="Q98:R98"/>
    <mergeCell ref="G99:L99"/>
    <mergeCell ref="Q102:R102"/>
    <mergeCell ref="G94:L94"/>
    <mergeCell ref="Q94:R94"/>
    <mergeCell ref="E97:L97"/>
    <mergeCell ref="Q97:R97"/>
    <mergeCell ref="H95:L95"/>
    <mergeCell ref="Q95:R95"/>
    <mergeCell ref="I126:L126"/>
    <mergeCell ref="Q126:R126"/>
    <mergeCell ref="I132:L132"/>
    <mergeCell ref="Q132:R132"/>
    <mergeCell ref="Q99:R99"/>
    <mergeCell ref="H100:L100"/>
    <mergeCell ref="I124:L124"/>
    <mergeCell ref="Q124:R124"/>
    <mergeCell ref="H111:L111"/>
    <mergeCell ref="Q111:R111"/>
    <mergeCell ref="F134:L134"/>
    <mergeCell ref="Q134:R134"/>
    <mergeCell ref="H125:L125"/>
    <mergeCell ref="Q125:R125"/>
    <mergeCell ref="I129:L129"/>
    <mergeCell ref="Q129:R129"/>
    <mergeCell ref="I128:L128"/>
    <mergeCell ref="Q128:R128"/>
    <mergeCell ref="I127:L127"/>
    <mergeCell ref="Q127:R127"/>
    <mergeCell ref="I116:L116"/>
    <mergeCell ref="Q116:R116"/>
    <mergeCell ref="I112:L112"/>
    <mergeCell ref="Q112:R112"/>
    <mergeCell ref="G105:L105"/>
    <mergeCell ref="Q105:R105"/>
    <mergeCell ref="G146:L146"/>
    <mergeCell ref="Q146:R146"/>
    <mergeCell ref="F145:L145"/>
    <mergeCell ref="Q145:R145"/>
    <mergeCell ref="G135:L135"/>
    <mergeCell ref="Q135:R135"/>
    <mergeCell ref="F141:L141"/>
    <mergeCell ref="Q141:R141"/>
    <mergeCell ref="H136:L136"/>
    <mergeCell ref="Q136:R136"/>
    <mergeCell ref="I96:L96"/>
    <mergeCell ref="Q96:R96"/>
    <mergeCell ref="I144:L144"/>
    <mergeCell ref="Q144:R144"/>
    <mergeCell ref="D139:L139"/>
    <mergeCell ref="Q139:R139"/>
    <mergeCell ref="H143:L143"/>
    <mergeCell ref="Q143:R143"/>
    <mergeCell ref="C138:L138"/>
    <mergeCell ref="Q138:R138"/>
    <mergeCell ref="I118:L118"/>
    <mergeCell ref="Q118:R118"/>
    <mergeCell ref="H115:L115"/>
    <mergeCell ref="Q115:R115"/>
    <mergeCell ref="Q106:R106"/>
    <mergeCell ref="I107:L107"/>
    <mergeCell ref="H113:L113"/>
    <mergeCell ref="I114:L114"/>
    <mergeCell ref="Q113:R113"/>
    <mergeCell ref="F109:L109"/>
    <mergeCell ref="Q109:R109"/>
    <mergeCell ref="G156:L156"/>
    <mergeCell ref="Q156:R156"/>
    <mergeCell ref="H157:L157"/>
    <mergeCell ref="Q157:R157"/>
    <mergeCell ref="D169:L169"/>
    <mergeCell ref="Q169:R169"/>
    <mergeCell ref="D163:L163"/>
    <mergeCell ref="Q163:R163"/>
    <mergeCell ref="G166:L166"/>
    <mergeCell ref="Q166:R166"/>
    <mergeCell ref="I148:L148"/>
    <mergeCell ref="Q148:R148"/>
    <mergeCell ref="H151:L151"/>
    <mergeCell ref="Q151:R151"/>
    <mergeCell ref="F149:L149"/>
    <mergeCell ref="Q149:R149"/>
    <mergeCell ref="F155:L155"/>
    <mergeCell ref="Q155:R155"/>
    <mergeCell ref="G150:L150"/>
    <mergeCell ref="Q150:R150"/>
    <mergeCell ref="I152:L152"/>
    <mergeCell ref="Q152:R152"/>
    <mergeCell ref="D153:L153"/>
    <mergeCell ref="Q153:R153"/>
    <mergeCell ref="E154:L154"/>
    <mergeCell ref="Q154:R154"/>
    <mergeCell ref="I131:L131"/>
    <mergeCell ref="Q131:R131"/>
    <mergeCell ref="E140:L140"/>
    <mergeCell ref="Q140:R140"/>
    <mergeCell ref="I137:L137"/>
    <mergeCell ref="Q137:R137"/>
    <mergeCell ref="E133:L133"/>
    <mergeCell ref="Q133:R133"/>
    <mergeCell ref="Q114:R114"/>
    <mergeCell ref="I121:L121"/>
    <mergeCell ref="Q121:R121"/>
    <mergeCell ref="H119:L119"/>
    <mergeCell ref="Q119:R119"/>
    <mergeCell ref="I120:L120"/>
    <mergeCell ref="Q120:R120"/>
    <mergeCell ref="H117:L117"/>
    <mergeCell ref="Q117:R117"/>
    <mergeCell ref="H173:L173"/>
    <mergeCell ref="Q173:R173"/>
    <mergeCell ref="H181:L181"/>
    <mergeCell ref="Q181:R181"/>
    <mergeCell ref="H167:L167"/>
    <mergeCell ref="Q167:R167"/>
    <mergeCell ref="I168:L168"/>
    <mergeCell ref="Q168:R168"/>
    <mergeCell ref="E178:L178"/>
    <mergeCell ref="Q178:R178"/>
    <mergeCell ref="F179:L179"/>
    <mergeCell ref="Q179:R179"/>
    <mergeCell ref="I158:L158"/>
    <mergeCell ref="Q158:R158"/>
    <mergeCell ref="G180:L180"/>
    <mergeCell ref="Q180:R180"/>
    <mergeCell ref="I122:L122"/>
    <mergeCell ref="Q122:R122"/>
    <mergeCell ref="I130:L130"/>
    <mergeCell ref="Q130:R130"/>
    <mergeCell ref="G142:L142"/>
    <mergeCell ref="Q142:R142"/>
    <mergeCell ref="H147:L147"/>
    <mergeCell ref="Q147:R147"/>
    <mergeCell ref="I123:L123"/>
    <mergeCell ref="Q123:R123"/>
    <mergeCell ref="F165:L165"/>
    <mergeCell ref="Q165:R165"/>
    <mergeCell ref="C162:L162"/>
    <mergeCell ref="Q162:R162"/>
    <mergeCell ref="H160:L160"/>
    <mergeCell ref="Q160:R160"/>
    <mergeCell ref="G193:L193"/>
    <mergeCell ref="Q193:R193"/>
    <mergeCell ref="E187:L187"/>
    <mergeCell ref="Q187:R187"/>
    <mergeCell ref="G189:L189"/>
    <mergeCell ref="Q189:R189"/>
    <mergeCell ref="H190:L190"/>
    <mergeCell ref="Q190:R190"/>
    <mergeCell ref="F192:L192"/>
    <mergeCell ref="Q192:R192"/>
    <mergeCell ref="G159:L159"/>
    <mergeCell ref="Q159:R159"/>
    <mergeCell ref="F171:L171"/>
    <mergeCell ref="Q171:R171"/>
    <mergeCell ref="E164:L164"/>
    <mergeCell ref="Q164:R164"/>
    <mergeCell ref="E170:L170"/>
    <mergeCell ref="Q170:R170"/>
    <mergeCell ref="I161:L161"/>
    <mergeCell ref="Q161:R161"/>
    <mergeCell ref="I176:L176"/>
    <mergeCell ref="Q176:R176"/>
    <mergeCell ref="D177:L177"/>
    <mergeCell ref="Q177:R177"/>
    <mergeCell ref="H183:L183"/>
    <mergeCell ref="Q183:R183"/>
    <mergeCell ref="H175:L175"/>
    <mergeCell ref="Q175:R175"/>
    <mergeCell ref="G172:L172"/>
    <mergeCell ref="Q172:R172"/>
    <mergeCell ref="I174:L174"/>
    <mergeCell ref="Q174:R174"/>
    <mergeCell ref="H197:L197"/>
    <mergeCell ref="Q197:R197"/>
    <mergeCell ref="I198:L198"/>
    <mergeCell ref="Q198:R198"/>
    <mergeCell ref="H215:L215"/>
    <mergeCell ref="Q215:R215"/>
    <mergeCell ref="G208:L208"/>
    <mergeCell ref="Q208:R208"/>
    <mergeCell ref="E212:L212"/>
    <mergeCell ref="Q212:R212"/>
    <mergeCell ref="D211:L211"/>
    <mergeCell ref="Q211:R211"/>
    <mergeCell ref="I210:L210"/>
    <mergeCell ref="Q210:R210"/>
    <mergeCell ref="F188:L188"/>
    <mergeCell ref="Q188:R188"/>
    <mergeCell ref="I182:L182"/>
    <mergeCell ref="Q182:R182"/>
    <mergeCell ref="I184:L184"/>
    <mergeCell ref="Q184:R184"/>
    <mergeCell ref="H185:L185"/>
    <mergeCell ref="Q185:R185"/>
    <mergeCell ref="I186:L186"/>
    <mergeCell ref="Q186:R186"/>
    <mergeCell ref="I191:L191"/>
    <mergeCell ref="Q191:R191"/>
    <mergeCell ref="H194:L194"/>
    <mergeCell ref="Q194:R194"/>
    <mergeCell ref="I196:L196"/>
    <mergeCell ref="Q196:R196"/>
    <mergeCell ref="I195:L195"/>
    <mergeCell ref="Q195:R195"/>
    <mergeCell ref="I228:L228"/>
    <mergeCell ref="Q228:R228"/>
    <mergeCell ref="I218:L218"/>
    <mergeCell ref="Q218:R218"/>
    <mergeCell ref="I216:L216"/>
    <mergeCell ref="Q216:R216"/>
    <mergeCell ref="H217:L217"/>
    <mergeCell ref="Q217:R217"/>
    <mergeCell ref="H205:L205"/>
    <mergeCell ref="Q205:R205"/>
    <mergeCell ref="H199:L199"/>
    <mergeCell ref="Q199:R199"/>
    <mergeCell ref="I200:L200"/>
    <mergeCell ref="Q200:R200"/>
    <mergeCell ref="F201:L201"/>
    <mergeCell ref="Q201:R201"/>
    <mergeCell ref="G202:L202"/>
    <mergeCell ref="Q202:R202"/>
    <mergeCell ref="I204:L204"/>
    <mergeCell ref="Q204:R204"/>
    <mergeCell ref="H203:L203"/>
    <mergeCell ref="Q203:R203"/>
    <mergeCell ref="F213:L213"/>
    <mergeCell ref="Q213:R213"/>
    <mergeCell ref="H209:L209"/>
    <mergeCell ref="Q209:R209"/>
    <mergeCell ref="I206:L206"/>
    <mergeCell ref="Q206:R206"/>
    <mergeCell ref="F207:L207"/>
    <mergeCell ref="Q207:R207"/>
    <mergeCell ref="F255:L255"/>
    <mergeCell ref="Q255:R255"/>
    <mergeCell ref="G256:L256"/>
    <mergeCell ref="Q256:R256"/>
    <mergeCell ref="G214:L214"/>
    <mergeCell ref="Q214:R214"/>
    <mergeCell ref="H227:L227"/>
    <mergeCell ref="Q227:R227"/>
    <mergeCell ref="G221:L221"/>
    <mergeCell ref="Q221:R221"/>
    <mergeCell ref="G226:L226"/>
    <mergeCell ref="Q226:R226"/>
    <mergeCell ref="I223:L223"/>
    <mergeCell ref="Q223:R223"/>
    <mergeCell ref="F238:L238"/>
    <mergeCell ref="Q238:R238"/>
    <mergeCell ref="I235:L235"/>
    <mergeCell ref="Q235:R235"/>
    <mergeCell ref="H222:L222"/>
    <mergeCell ref="Q222:R222"/>
    <mergeCell ref="I231:L231"/>
    <mergeCell ref="Q231:R231"/>
    <mergeCell ref="H230:L230"/>
    <mergeCell ref="Q230:R230"/>
    <mergeCell ref="H219:L219"/>
    <mergeCell ref="Q219:R219"/>
    <mergeCell ref="I225:L225"/>
    <mergeCell ref="Q225:R225"/>
    <mergeCell ref="H234:L234"/>
    <mergeCell ref="Q234:R234"/>
    <mergeCell ref="H232:L232"/>
    <mergeCell ref="Q232:R232"/>
    <mergeCell ref="H257:L257"/>
    <mergeCell ref="Q257:R257"/>
    <mergeCell ref="H224:L224"/>
    <mergeCell ref="Q224:R224"/>
    <mergeCell ref="E237:L237"/>
    <mergeCell ref="Q237:R237"/>
    <mergeCell ref="G229:L229"/>
    <mergeCell ref="Q229:R229"/>
    <mergeCell ref="I233:L233"/>
    <mergeCell ref="Q233:R233"/>
    <mergeCell ref="I220:L220"/>
    <mergeCell ref="Q220:R220"/>
    <mergeCell ref="E270:L270"/>
    <mergeCell ref="Q270:R270"/>
    <mergeCell ref="H244:L244"/>
    <mergeCell ref="Q244:R244"/>
    <mergeCell ref="H267:L267"/>
    <mergeCell ref="Q267:R267"/>
    <mergeCell ref="G263:L263"/>
    <mergeCell ref="Q263:R263"/>
    <mergeCell ref="D236:L236"/>
    <mergeCell ref="Q236:R236"/>
    <mergeCell ref="I241:L241"/>
    <mergeCell ref="Q241:R241"/>
    <mergeCell ref="G239:L239"/>
    <mergeCell ref="Q239:R239"/>
    <mergeCell ref="H240:L240"/>
    <mergeCell ref="Q240:R240"/>
    <mergeCell ref="I245:L245"/>
    <mergeCell ref="Q245:R245"/>
    <mergeCell ref="I243:L243"/>
    <mergeCell ref="Q243:R243"/>
    <mergeCell ref="I254:L254"/>
    <mergeCell ref="Q254:R254"/>
    <mergeCell ref="I249:L249"/>
    <mergeCell ref="Q249:R249"/>
    <mergeCell ref="F246:L246"/>
    <mergeCell ref="Q246:R246"/>
    <mergeCell ref="H248:L248"/>
    <mergeCell ref="Q248:R248"/>
    <mergeCell ref="G247:L247"/>
    <mergeCell ref="Q247:R247"/>
    <mergeCell ref="I251:L251"/>
    <mergeCell ref="Q251:R251"/>
    <mergeCell ref="I250:L250"/>
    <mergeCell ref="Q250:R250"/>
    <mergeCell ref="H242:L242"/>
    <mergeCell ref="Q242:R242"/>
    <mergeCell ref="I252:L252"/>
    <mergeCell ref="Q252:R252"/>
    <mergeCell ref="I253:L253"/>
    <mergeCell ref="Q253:R253"/>
    <mergeCell ref="I268:L268"/>
    <mergeCell ref="Q268:R268"/>
    <mergeCell ref="F262:L262"/>
    <mergeCell ref="Q262:R262"/>
    <mergeCell ref="E261:L261"/>
    <mergeCell ref="Q261:R261"/>
    <mergeCell ref="I274:L274"/>
    <mergeCell ref="Q274:R274"/>
    <mergeCell ref="I258:L258"/>
    <mergeCell ref="Q258:R258"/>
    <mergeCell ref="E275:L275"/>
    <mergeCell ref="Q275:R275"/>
    <mergeCell ref="I265:L265"/>
    <mergeCell ref="Q265:R265"/>
    <mergeCell ref="D269:L269"/>
    <mergeCell ref="Q269:R269"/>
    <mergeCell ref="H264:L264"/>
    <mergeCell ref="Q264:R264"/>
    <mergeCell ref="H273:L273"/>
    <mergeCell ref="Q273:R273"/>
    <mergeCell ref="F271:L271"/>
    <mergeCell ref="Q271:R271"/>
    <mergeCell ref="G272:L272"/>
    <mergeCell ref="Q272:R272"/>
    <mergeCell ref="G266:L266"/>
    <mergeCell ref="Q266:R266"/>
    <mergeCell ref="D260:L260"/>
    <mergeCell ref="Q260:R260"/>
    <mergeCell ref="C259:L259"/>
    <mergeCell ref="Q259:R259"/>
    <mergeCell ref="F276:L276"/>
    <mergeCell ref="Q276:R276"/>
    <mergeCell ref="H287:L287"/>
    <mergeCell ref="Q287:R287"/>
    <mergeCell ref="I281:L281"/>
    <mergeCell ref="Q281:R281"/>
    <mergeCell ref="G284:L284"/>
    <mergeCell ref="Q284:R284"/>
    <mergeCell ref="G277:L277"/>
    <mergeCell ref="Q277:R277"/>
    <mergeCell ref="F291:L291"/>
    <mergeCell ref="Q291:R291"/>
    <mergeCell ref="I288:L288"/>
    <mergeCell ref="Q288:R288"/>
    <mergeCell ref="I286:L286"/>
    <mergeCell ref="Q286:R286"/>
    <mergeCell ref="H289:L289"/>
    <mergeCell ref="Q289:R289"/>
    <mergeCell ref="H278:L278"/>
    <mergeCell ref="Q278:R278"/>
    <mergeCell ref="H282:L282"/>
    <mergeCell ref="Q282:R282"/>
    <mergeCell ref="I279:L279"/>
    <mergeCell ref="Q279:R279"/>
    <mergeCell ref="G292:L292"/>
    <mergeCell ref="Q292:R292"/>
    <mergeCell ref="H308:L308"/>
    <mergeCell ref="Q308:R308"/>
    <mergeCell ref="I302:L302"/>
    <mergeCell ref="Q302:R302"/>
    <mergeCell ref="D304:L304"/>
    <mergeCell ref="Q304:R304"/>
    <mergeCell ref="H280:L280"/>
    <mergeCell ref="Q280:R280"/>
    <mergeCell ref="I283:L283"/>
    <mergeCell ref="Q283:R283"/>
    <mergeCell ref="G307:L307"/>
    <mergeCell ref="Q307:R307"/>
    <mergeCell ref="H285:L285"/>
    <mergeCell ref="Q285:R285"/>
    <mergeCell ref="I290:L290"/>
    <mergeCell ref="Q290:R290"/>
    <mergeCell ref="H301:L301"/>
    <mergeCell ref="Q301:R301"/>
    <mergeCell ref="H293:L293"/>
    <mergeCell ref="Q293:R293"/>
    <mergeCell ref="I294:L294"/>
    <mergeCell ref="Q294:R294"/>
    <mergeCell ref="E298:L298"/>
    <mergeCell ref="Q298:R298"/>
    <mergeCell ref="H324:L324"/>
    <mergeCell ref="Q324:R324"/>
    <mergeCell ref="I315:L315"/>
    <mergeCell ref="Q315:R315"/>
    <mergeCell ref="H318:L318"/>
    <mergeCell ref="Q318:R318"/>
    <mergeCell ref="H320:L320"/>
    <mergeCell ref="Q320:R320"/>
    <mergeCell ref="C303:L303"/>
    <mergeCell ref="Q303:R303"/>
    <mergeCell ref="G300:L300"/>
    <mergeCell ref="Q300:R300"/>
    <mergeCell ref="H295:L295"/>
    <mergeCell ref="Q295:R295"/>
    <mergeCell ref="D297:L297"/>
    <mergeCell ref="Q297:R297"/>
    <mergeCell ref="F299:L299"/>
    <mergeCell ref="Q299:R299"/>
    <mergeCell ref="I296:L296"/>
    <mergeCell ref="Q296:R296"/>
    <mergeCell ref="H316:L316"/>
    <mergeCell ref="Q316:R316"/>
    <mergeCell ref="F312:L312"/>
    <mergeCell ref="Q312:R312"/>
    <mergeCell ref="H314:L314"/>
    <mergeCell ref="Q314:R314"/>
    <mergeCell ref="G313:L313"/>
    <mergeCell ref="Q313:R313"/>
    <mergeCell ref="I333:L333"/>
    <mergeCell ref="Q333:R333"/>
    <mergeCell ref="E305:L305"/>
    <mergeCell ref="Q305:R305"/>
    <mergeCell ref="E311:L311"/>
    <mergeCell ref="Q311:R311"/>
    <mergeCell ref="F306:L306"/>
    <mergeCell ref="Q306:R306"/>
    <mergeCell ref="D310:L310"/>
    <mergeCell ref="Q310:R310"/>
    <mergeCell ref="I309:L309"/>
    <mergeCell ref="Q309:R309"/>
    <mergeCell ref="I317:L317"/>
    <mergeCell ref="Q317:R317"/>
    <mergeCell ref="D335:L335"/>
    <mergeCell ref="Q335:R335"/>
    <mergeCell ref="H332:L332"/>
    <mergeCell ref="Q332:R332"/>
    <mergeCell ref="C334:L334"/>
    <mergeCell ref="Q334:R334"/>
    <mergeCell ref="I331:L331"/>
    <mergeCell ref="Q331:R331"/>
    <mergeCell ref="E336:L336"/>
    <mergeCell ref="Q336:R336"/>
    <mergeCell ref="F337:L337"/>
    <mergeCell ref="Q337:R337"/>
    <mergeCell ref="D342:L342"/>
    <mergeCell ref="Q342:R342"/>
    <mergeCell ref="I340:L340"/>
    <mergeCell ref="Q340:R340"/>
    <mergeCell ref="I319:L319"/>
    <mergeCell ref="Q319:R319"/>
    <mergeCell ref="I325:L325"/>
    <mergeCell ref="Q325:R325"/>
    <mergeCell ref="I321:L321"/>
    <mergeCell ref="Q321:R321"/>
    <mergeCell ref="F322:L322"/>
    <mergeCell ref="Q322:R322"/>
    <mergeCell ref="G323:L323"/>
    <mergeCell ref="Q323:R323"/>
    <mergeCell ref="H330:L330"/>
    <mergeCell ref="Q330:R330"/>
    <mergeCell ref="F326:L326"/>
    <mergeCell ref="Q326:R326"/>
    <mergeCell ref="H328:L328"/>
    <mergeCell ref="Q328:R328"/>
    <mergeCell ref="I329:L329"/>
    <mergeCell ref="Q329:R329"/>
    <mergeCell ref="G327:L327"/>
    <mergeCell ref="Q327:R327"/>
    <mergeCell ref="H339:L339"/>
    <mergeCell ref="Q339:R339"/>
    <mergeCell ref="G338:L338"/>
    <mergeCell ref="Q338:R338"/>
    <mergeCell ref="D365:L365"/>
    <mergeCell ref="Q365:R365"/>
    <mergeCell ref="I364:L364"/>
    <mergeCell ref="Q364:R364"/>
    <mergeCell ref="I353:L353"/>
    <mergeCell ref="Q353:R353"/>
    <mergeCell ref="H350:L350"/>
    <mergeCell ref="Q350:R350"/>
    <mergeCell ref="C341:L341"/>
    <mergeCell ref="Q341:R341"/>
    <mergeCell ref="F344:L344"/>
    <mergeCell ref="Q344:R344"/>
    <mergeCell ref="E343:L343"/>
    <mergeCell ref="Q343:R343"/>
    <mergeCell ref="G345:L345"/>
    <mergeCell ref="Q345:R345"/>
    <mergeCell ref="H346:L346"/>
    <mergeCell ref="Q346:R346"/>
    <mergeCell ref="I354:L354"/>
    <mergeCell ref="Q354:R354"/>
    <mergeCell ref="I349:L349"/>
    <mergeCell ref="Q349:R349"/>
    <mergeCell ref="H352:L352"/>
    <mergeCell ref="Q352:R352"/>
    <mergeCell ref="I347:L347"/>
    <mergeCell ref="Q347:R347"/>
    <mergeCell ref="I351:L351"/>
    <mergeCell ref="Q351:R351"/>
    <mergeCell ref="D360:L360"/>
    <mergeCell ref="Q360:R360"/>
    <mergeCell ref="C359:L359"/>
    <mergeCell ref="Q359:R359"/>
    <mergeCell ref="G356:L356"/>
    <mergeCell ref="Q356:R356"/>
    <mergeCell ref="F355:L355"/>
    <mergeCell ref="Q355:R355"/>
    <mergeCell ref="E361:L361"/>
    <mergeCell ref="Q361:R361"/>
    <mergeCell ref="I358:L358"/>
    <mergeCell ref="Q358:R358"/>
    <mergeCell ref="H357:L357"/>
    <mergeCell ref="Q357:R357"/>
    <mergeCell ref="H348:L348"/>
    <mergeCell ref="Q348:R348"/>
    <mergeCell ref="I379:L379"/>
    <mergeCell ref="Q379:R379"/>
    <mergeCell ref="H362:L362"/>
    <mergeCell ref="Q362:R362"/>
    <mergeCell ref="F367:L367"/>
    <mergeCell ref="Q367:R367"/>
    <mergeCell ref="E366:L366"/>
    <mergeCell ref="Q366:R366"/>
    <mergeCell ref="I370:L370"/>
    <mergeCell ref="Q370:R370"/>
    <mergeCell ref="I375:L375"/>
    <mergeCell ref="Q375:R375"/>
    <mergeCell ref="H378:L378"/>
    <mergeCell ref="Q378:R378"/>
    <mergeCell ref="H376:L376"/>
    <mergeCell ref="Q376:R376"/>
    <mergeCell ref="I377:L377"/>
    <mergeCell ref="Q377:R377"/>
    <mergeCell ref="G368:L368"/>
    <mergeCell ref="Q368:R368"/>
    <mergeCell ref="I372:L372"/>
    <mergeCell ref="Q372:R372"/>
    <mergeCell ref="H373:L373"/>
    <mergeCell ref="Q373:R373"/>
    <mergeCell ref="I374:L374"/>
    <mergeCell ref="Q374:R374"/>
    <mergeCell ref="H371:L371"/>
    <mergeCell ref="Q371:R371"/>
    <mergeCell ref="H369:L369"/>
    <mergeCell ref="Q369:R369"/>
    <mergeCell ref="I363:L363"/>
    <mergeCell ref="Q363:R363"/>
    <mergeCell ref="H380:L380"/>
    <mergeCell ref="Q380:R380"/>
    <mergeCell ref="E386:L386"/>
    <mergeCell ref="Q386:R386"/>
    <mergeCell ref="H383:L383"/>
    <mergeCell ref="Q383:R383"/>
    <mergeCell ref="I381:L381"/>
    <mergeCell ref="Q381:R381"/>
    <mergeCell ref="G382:L382"/>
    <mergeCell ref="Q382:R382"/>
    <mergeCell ref="G388:L388"/>
    <mergeCell ref="Q388:R388"/>
    <mergeCell ref="F394:L394"/>
    <mergeCell ref="Q394:R394"/>
    <mergeCell ref="I392:L392"/>
    <mergeCell ref="Q392:R392"/>
    <mergeCell ref="I390:L390"/>
    <mergeCell ref="Q390:R390"/>
    <mergeCell ref="H391:L391"/>
    <mergeCell ref="Q391:R391"/>
    <mergeCell ref="G399:L399"/>
    <mergeCell ref="Q399:R399"/>
    <mergeCell ref="H389:L389"/>
    <mergeCell ref="Q389:R389"/>
    <mergeCell ref="H396:L396"/>
    <mergeCell ref="Q396:R396"/>
    <mergeCell ref="F398:L398"/>
    <mergeCell ref="Q398:R398"/>
    <mergeCell ref="I397:L397"/>
    <mergeCell ref="Q397:R397"/>
    <mergeCell ref="I384:L384"/>
    <mergeCell ref="Q384:R384"/>
    <mergeCell ref="G395:L395"/>
    <mergeCell ref="Q395:R395"/>
    <mergeCell ref="E393:L393"/>
    <mergeCell ref="Q393:R393"/>
    <mergeCell ref="I385:L385"/>
    <mergeCell ref="Q385:R385"/>
    <mergeCell ref="F387:L387"/>
    <mergeCell ref="Q387:R387"/>
    <mergeCell ref="F402:L402"/>
    <mergeCell ref="Q402:R402"/>
    <mergeCell ref="I401:L401"/>
    <mergeCell ref="Q401:R401"/>
    <mergeCell ref="G403:L403"/>
    <mergeCell ref="Q403:R403"/>
    <mergeCell ref="H404:L404"/>
    <mergeCell ref="Q404:R404"/>
    <mergeCell ref="H400:L400"/>
    <mergeCell ref="Q400:R400"/>
    <mergeCell ref="I415:L415"/>
    <mergeCell ref="Q415:R415"/>
    <mergeCell ref="I423:L423"/>
    <mergeCell ref="Q423:R423"/>
    <mergeCell ref="H421:L421"/>
    <mergeCell ref="Q421:R421"/>
    <mergeCell ref="I418:L418"/>
    <mergeCell ref="Q418:R418"/>
    <mergeCell ref="H416:L416"/>
    <mergeCell ref="Q416:R416"/>
    <mergeCell ref="F410:L410"/>
    <mergeCell ref="Q410:R410"/>
    <mergeCell ref="I405:L405"/>
    <mergeCell ref="Q405:R405"/>
    <mergeCell ref="D408:L408"/>
    <mergeCell ref="Q408:R408"/>
    <mergeCell ref="C407:L407"/>
    <mergeCell ref="Q407:R407"/>
    <mergeCell ref="E409:L409"/>
    <mergeCell ref="Q409:R409"/>
    <mergeCell ref="G411:L411"/>
    <mergeCell ref="Q411:R411"/>
    <mergeCell ref="I432:L432"/>
    <mergeCell ref="Q432:R432"/>
    <mergeCell ref="I414:L414"/>
    <mergeCell ref="Q414:R414"/>
    <mergeCell ref="F434:L434"/>
    <mergeCell ref="Q434:R434"/>
    <mergeCell ref="H412:L412"/>
    <mergeCell ref="Q412:R412"/>
    <mergeCell ref="H426:L426"/>
    <mergeCell ref="Q426:R426"/>
    <mergeCell ref="I413:L413"/>
    <mergeCell ref="Q413:R413"/>
    <mergeCell ref="H424:L424"/>
    <mergeCell ref="Q424:R424"/>
    <mergeCell ref="B406:L406"/>
    <mergeCell ref="Q406:R406"/>
    <mergeCell ref="I420:L420"/>
    <mergeCell ref="Q420:R420"/>
    <mergeCell ref="H419:L419"/>
    <mergeCell ref="Q419:R419"/>
    <mergeCell ref="I417:L417"/>
    <mergeCell ref="Q417:R417"/>
    <mergeCell ref="H428:L428"/>
    <mergeCell ref="Q428:R428"/>
    <mergeCell ref="I427:L427"/>
    <mergeCell ref="Q427:R427"/>
    <mergeCell ref="I425:L425"/>
    <mergeCell ref="Q425:R425"/>
    <mergeCell ref="G430:L430"/>
    <mergeCell ref="Q430:R430"/>
    <mergeCell ref="I422:L422"/>
    <mergeCell ref="Q422:R422"/>
    <mergeCell ref="I437:L437"/>
    <mergeCell ref="Q437:R437"/>
    <mergeCell ref="G435:L435"/>
    <mergeCell ref="Q435:R435"/>
    <mergeCell ref="H436:L436"/>
    <mergeCell ref="Q436:R436"/>
    <mergeCell ref="E433:L433"/>
    <mergeCell ref="Q433:R433"/>
    <mergeCell ref="H431:L431"/>
    <mergeCell ref="Q431:R431"/>
    <mergeCell ref="H480:L480"/>
    <mergeCell ref="Q480:R480"/>
    <mergeCell ref="I442:L442"/>
    <mergeCell ref="Q442:R442"/>
    <mergeCell ref="I453:L453"/>
    <mergeCell ref="Q453:R453"/>
    <mergeCell ref="D444:L444"/>
    <mergeCell ref="Q449:R449"/>
    <mergeCell ref="G447:L447"/>
    <mergeCell ref="I429:L429"/>
    <mergeCell ref="Q429:R429"/>
    <mergeCell ref="H441:L441"/>
    <mergeCell ref="Q441:R441"/>
    <mergeCell ref="E438:L438"/>
    <mergeCell ref="Q438:R438"/>
    <mergeCell ref="G440:L440"/>
    <mergeCell ref="Q440:R440"/>
    <mergeCell ref="F439:L439"/>
    <mergeCell ref="Q439:R439"/>
    <mergeCell ref="F446:L446"/>
    <mergeCell ref="Q446:R446"/>
    <mergeCell ref="Q444:R444"/>
    <mergeCell ref="Q473:R473"/>
    <mergeCell ref="Q472:R472"/>
    <mergeCell ref="I452:L452"/>
    <mergeCell ref="Q452:R452"/>
    <mergeCell ref="Q455:R455"/>
    <mergeCell ref="I455:L455"/>
    <mergeCell ref="I468:L468"/>
    <mergeCell ref="H462:L462"/>
    <mergeCell ref="Q462:R462"/>
    <mergeCell ref="I479:L479"/>
    <mergeCell ref="I443:L443"/>
    <mergeCell ref="Q443:R443"/>
    <mergeCell ref="H451:L451"/>
    <mergeCell ref="Q451:R451"/>
    <mergeCell ref="H448:L448"/>
    <mergeCell ref="Q448:R448"/>
    <mergeCell ref="I449:L449"/>
    <mergeCell ref="Q447:R447"/>
    <mergeCell ref="E445:L445"/>
    <mergeCell ref="Q445:R445"/>
    <mergeCell ref="H476:L476"/>
    <mergeCell ref="H454:L454"/>
    <mergeCell ref="Q454:R454"/>
    <mergeCell ref="Q457:R457"/>
    <mergeCell ref="I458:L458"/>
    <mergeCell ref="Q458:R458"/>
    <mergeCell ref="H485:L485"/>
    <mergeCell ref="Q474:R474"/>
    <mergeCell ref="Q475:R475"/>
    <mergeCell ref="I465:L465"/>
    <mergeCell ref="Q467:R467"/>
    <mergeCell ref="Q465:R465"/>
    <mergeCell ref="I466:L466"/>
    <mergeCell ref="Q470:R470"/>
    <mergeCell ref="Q471:R471"/>
    <mergeCell ref="H471:L471"/>
    <mergeCell ref="I450:L450"/>
    <mergeCell ref="Q450:R450"/>
    <mergeCell ref="H459:L459"/>
    <mergeCell ref="Q459:R459"/>
    <mergeCell ref="H457:L457"/>
    <mergeCell ref="H467:L467"/>
    <mergeCell ref="Q463:R463"/>
    <mergeCell ref="I460:L460"/>
    <mergeCell ref="Q460:R460"/>
    <mergeCell ref="G461:L461"/>
    <mergeCell ref="Q468:R468"/>
    <mergeCell ref="I469:L469"/>
    <mergeCell ref="Q469:R469"/>
    <mergeCell ref="Q466:R466"/>
    <mergeCell ref="I456:L456"/>
    <mergeCell ref="Q456:R456"/>
    <mergeCell ref="I464:L464"/>
    <mergeCell ref="Q464:R464"/>
    <mergeCell ref="I463:L463"/>
    <mergeCell ref="Q461:R461"/>
    <mergeCell ref="Q483:R483"/>
    <mergeCell ref="Q481:R481"/>
    <mergeCell ref="I493:L493"/>
    <mergeCell ref="Q493:R493"/>
    <mergeCell ref="I498:L498"/>
    <mergeCell ref="D500:L500"/>
    <mergeCell ref="Q500:R500"/>
    <mergeCell ref="Q498:R498"/>
    <mergeCell ref="I499:L499"/>
    <mergeCell ref="Q499:R499"/>
    <mergeCell ref="G496:L496"/>
    <mergeCell ref="Q496:R496"/>
    <mergeCell ref="Q482:R482"/>
    <mergeCell ref="E489:L489"/>
    <mergeCell ref="H482:L482"/>
    <mergeCell ref="F490:L490"/>
    <mergeCell ref="I470:L470"/>
    <mergeCell ref="K474:L474"/>
    <mergeCell ref="K475:L475"/>
    <mergeCell ref="I488:L488"/>
    <mergeCell ref="I483:L483"/>
    <mergeCell ref="H487:L487"/>
    <mergeCell ref="Q487:R487"/>
    <mergeCell ref="I486:L486"/>
    <mergeCell ref="Q485:R485"/>
    <mergeCell ref="G484:L484"/>
    <mergeCell ref="Q484:R484"/>
    <mergeCell ref="H492:L492"/>
    <mergeCell ref="Q492:R492"/>
    <mergeCell ref="I473:L473"/>
    <mergeCell ref="I472:L472"/>
    <mergeCell ref="Q476:R476"/>
    <mergeCell ref="Q486:R486"/>
    <mergeCell ref="Q489:R489"/>
    <mergeCell ref="G503:L503"/>
    <mergeCell ref="Q503:R503"/>
    <mergeCell ref="H527:L527"/>
    <mergeCell ref="Q527:R527"/>
    <mergeCell ref="G526:L526"/>
    <mergeCell ref="Q526:R526"/>
    <mergeCell ref="H504:L504"/>
    <mergeCell ref="Q504:R504"/>
    <mergeCell ref="I515:L515"/>
    <mergeCell ref="Q515:R515"/>
    <mergeCell ref="I508:L508"/>
    <mergeCell ref="Q508:R508"/>
    <mergeCell ref="I509:L509"/>
    <mergeCell ref="Q509:R509"/>
    <mergeCell ref="D510:L510"/>
    <mergeCell ref="Q510:R510"/>
    <mergeCell ref="E494:L494"/>
    <mergeCell ref="Q494:R494"/>
    <mergeCell ref="F495:L495"/>
    <mergeCell ref="Q495:R495"/>
    <mergeCell ref="F512:L512"/>
    <mergeCell ref="Q512:R512"/>
    <mergeCell ref="I505:L505"/>
    <mergeCell ref="Q505:R505"/>
    <mergeCell ref="H507:L507"/>
    <mergeCell ref="Q507:R507"/>
    <mergeCell ref="E501:L501"/>
    <mergeCell ref="Q501:R501"/>
    <mergeCell ref="F502:L502"/>
    <mergeCell ref="Q502:R502"/>
    <mergeCell ref="H497:L497"/>
    <mergeCell ref="Q497:R497"/>
    <mergeCell ref="E511:L511"/>
    <mergeCell ref="Q511:R511"/>
    <mergeCell ref="H514:L514"/>
    <mergeCell ref="Q514:R514"/>
    <mergeCell ref="G513:L513"/>
    <mergeCell ref="Q513:R513"/>
    <mergeCell ref="H520:L520"/>
    <mergeCell ref="Q520:R520"/>
    <mergeCell ref="G519:L519"/>
    <mergeCell ref="Q519:R519"/>
    <mergeCell ref="E529:L529"/>
    <mergeCell ref="Q529:R529"/>
    <mergeCell ref="F525:L525"/>
    <mergeCell ref="Q525:R525"/>
    <mergeCell ref="I528:L528"/>
    <mergeCell ref="Q528:R528"/>
    <mergeCell ref="I506:L506"/>
    <mergeCell ref="Q506:R506"/>
    <mergeCell ref="H532:L532"/>
    <mergeCell ref="Q532:R532"/>
    <mergeCell ref="I534:L534"/>
    <mergeCell ref="Q534:R534"/>
    <mergeCell ref="I533:L533"/>
    <mergeCell ref="Q533:R533"/>
    <mergeCell ref="F518:L518"/>
    <mergeCell ref="Q518:R518"/>
    <mergeCell ref="G531:L531"/>
    <mergeCell ref="Q531:R531"/>
    <mergeCell ref="F539:L539"/>
    <mergeCell ref="Q539:R539"/>
    <mergeCell ref="I538:L538"/>
    <mergeCell ref="Q538:R538"/>
    <mergeCell ref="F535:L535"/>
    <mergeCell ref="Q535:R535"/>
    <mergeCell ref="D516:L516"/>
    <mergeCell ref="Q516:R516"/>
    <mergeCell ref="E517:L517"/>
    <mergeCell ref="Q517:R517"/>
    <mergeCell ref="D523:L523"/>
    <mergeCell ref="Q523:R523"/>
    <mergeCell ref="I521:L521"/>
    <mergeCell ref="Q521:R521"/>
    <mergeCell ref="I522:L522"/>
    <mergeCell ref="Q522:R522"/>
    <mergeCell ref="E524:L524"/>
    <mergeCell ref="Q524:R524"/>
    <mergeCell ref="F530:L530"/>
    <mergeCell ref="Q530:R530"/>
    <mergeCell ref="H541:L541"/>
    <mergeCell ref="Q541:R541"/>
    <mergeCell ref="G540:L540"/>
    <mergeCell ref="Q540:R540"/>
    <mergeCell ref="I547:L547"/>
    <mergeCell ref="Q547:R547"/>
    <mergeCell ref="H537:L537"/>
    <mergeCell ref="Q537:R537"/>
    <mergeCell ref="I568:L568"/>
    <mergeCell ref="Q568:R568"/>
    <mergeCell ref="I562:L562"/>
    <mergeCell ref="Q562:R562"/>
    <mergeCell ref="I542:L542"/>
    <mergeCell ref="Q542:R542"/>
    <mergeCell ref="I546:L546"/>
    <mergeCell ref="Q546:R546"/>
    <mergeCell ref="G536:L536"/>
    <mergeCell ref="Q536:R536"/>
    <mergeCell ref="F543:L543"/>
    <mergeCell ref="Q543:R543"/>
    <mergeCell ref="H545:L545"/>
    <mergeCell ref="Q545:R545"/>
    <mergeCell ref="G544:L544"/>
    <mergeCell ref="Q544:R544"/>
    <mergeCell ref="I548:L548"/>
    <mergeCell ref="Q548:R548"/>
    <mergeCell ref="I567:L567"/>
    <mergeCell ref="Q567:R567"/>
    <mergeCell ref="H561:L561"/>
    <mergeCell ref="Q561:R561"/>
    <mergeCell ref="I556:L556"/>
    <mergeCell ref="Q556:R556"/>
    <mergeCell ref="I566:L566"/>
    <mergeCell ref="Q566:R566"/>
    <mergeCell ref="I574:L574"/>
    <mergeCell ref="Q574:R574"/>
    <mergeCell ref="I563:L563"/>
    <mergeCell ref="Q563:R563"/>
    <mergeCell ref="I558:L558"/>
    <mergeCell ref="Q558:R558"/>
    <mergeCell ref="I559:L559"/>
    <mergeCell ref="Q559:R559"/>
    <mergeCell ref="H570:L570"/>
    <mergeCell ref="Q570:R570"/>
    <mergeCell ref="I571:L571"/>
    <mergeCell ref="Q571:R571"/>
    <mergeCell ref="I549:L549"/>
    <mergeCell ref="Q549:R549"/>
    <mergeCell ref="H553:L553"/>
    <mergeCell ref="Q553:R553"/>
    <mergeCell ref="I550:L550"/>
    <mergeCell ref="Q550:R550"/>
    <mergeCell ref="I557:L557"/>
    <mergeCell ref="Q557:R557"/>
    <mergeCell ref="I582:L582"/>
    <mergeCell ref="Q582:R582"/>
    <mergeCell ref="H581:L581"/>
    <mergeCell ref="Q581:R581"/>
    <mergeCell ref="I565:L565"/>
    <mergeCell ref="Q565:R565"/>
    <mergeCell ref="I569:L569"/>
    <mergeCell ref="Q569:R569"/>
    <mergeCell ref="I554:L554"/>
    <mergeCell ref="Q554:R554"/>
    <mergeCell ref="I555:L555"/>
    <mergeCell ref="Q555:R555"/>
    <mergeCell ref="I564:L564"/>
    <mergeCell ref="Q564:R564"/>
    <mergeCell ref="I560:L560"/>
    <mergeCell ref="Q560:R560"/>
    <mergeCell ref="D599:L599"/>
    <mergeCell ref="Q599:R599"/>
    <mergeCell ref="I595:L595"/>
    <mergeCell ref="Q595:R595"/>
    <mergeCell ref="G593:L593"/>
    <mergeCell ref="Q593:R593"/>
    <mergeCell ref="I551:L551"/>
    <mergeCell ref="Q551:R551"/>
    <mergeCell ref="G552:L552"/>
    <mergeCell ref="Q552:R552"/>
    <mergeCell ref="H594:L594"/>
    <mergeCell ref="Q594:R594"/>
    <mergeCell ref="F592:L592"/>
    <mergeCell ref="Q592:R592"/>
    <mergeCell ref="I573:L573"/>
    <mergeCell ref="Q573:R573"/>
    <mergeCell ref="H586:L586"/>
    <mergeCell ref="Q586:R586"/>
    <mergeCell ref="G585:L585"/>
    <mergeCell ref="Q585:R585"/>
    <mergeCell ref="I572:L572"/>
    <mergeCell ref="Q572:R572"/>
    <mergeCell ref="I577:L577"/>
    <mergeCell ref="Q577:R577"/>
    <mergeCell ref="I576:L576"/>
    <mergeCell ref="Q576:R576"/>
    <mergeCell ref="G580:L580"/>
    <mergeCell ref="Q580:R580"/>
    <mergeCell ref="F584:L584"/>
    <mergeCell ref="Q584:R584"/>
    <mergeCell ref="E591:L591"/>
    <mergeCell ref="Q591:R591"/>
    <mergeCell ref="I587:L587"/>
    <mergeCell ref="Q587:R587"/>
    <mergeCell ref="I590:L590"/>
    <mergeCell ref="Q590:R590"/>
    <mergeCell ref="H603:L603"/>
    <mergeCell ref="Q603:R603"/>
    <mergeCell ref="G602:L602"/>
    <mergeCell ref="Q602:R602"/>
    <mergeCell ref="I597:L597"/>
    <mergeCell ref="Q597:R597"/>
    <mergeCell ref="C598:L598"/>
    <mergeCell ref="Q598:R598"/>
    <mergeCell ref="E583:L583"/>
    <mergeCell ref="Q583:R583"/>
    <mergeCell ref="E606:L606"/>
    <mergeCell ref="Q606:R606"/>
    <mergeCell ref="I618:L618"/>
    <mergeCell ref="Q618:R618"/>
    <mergeCell ref="H615:L615"/>
    <mergeCell ref="Q615:R615"/>
    <mergeCell ref="I616:L616"/>
    <mergeCell ref="Q616:R616"/>
    <mergeCell ref="F579:L579"/>
    <mergeCell ref="Q579:R579"/>
    <mergeCell ref="I575:L575"/>
    <mergeCell ref="Q575:R575"/>
    <mergeCell ref="H589:L589"/>
    <mergeCell ref="Q589:R589"/>
    <mergeCell ref="E578:L578"/>
    <mergeCell ref="Q578:R578"/>
    <mergeCell ref="G588:L588"/>
    <mergeCell ref="Q588:R588"/>
    <mergeCell ref="I605:L605"/>
    <mergeCell ref="Q605:R605"/>
    <mergeCell ref="H596:L596"/>
    <mergeCell ref="Q596:R596"/>
    <mergeCell ref="I604:L604"/>
    <mergeCell ref="Q604:R604"/>
    <mergeCell ref="F601:L601"/>
    <mergeCell ref="Q601:R601"/>
    <mergeCell ref="E600:L600"/>
    <mergeCell ref="Q600:R600"/>
    <mergeCell ref="I617:L617"/>
    <mergeCell ref="Q617:R617"/>
    <mergeCell ref="H609:L609"/>
    <mergeCell ref="Q609:R609"/>
    <mergeCell ref="B611:L611"/>
    <mergeCell ref="Q611:R611"/>
    <mergeCell ref="E614:L614"/>
    <mergeCell ref="Q614:R614"/>
    <mergeCell ref="D613:L613"/>
    <mergeCell ref="Q613:R613"/>
    <mergeCell ref="C612:L612"/>
    <mergeCell ref="Q612:R612"/>
    <mergeCell ref="Q643:R643"/>
    <mergeCell ref="H642:L642"/>
    <mergeCell ref="Q642:R642"/>
    <mergeCell ref="H621:L621"/>
    <mergeCell ref="Q621:R621"/>
    <mergeCell ref="E628:L628"/>
    <mergeCell ref="Q628:R628"/>
    <mergeCell ref="F629:L629"/>
    <mergeCell ref="F607:L607"/>
    <mergeCell ref="Q607:R607"/>
    <mergeCell ref="G608:L608"/>
    <mergeCell ref="Q608:R608"/>
    <mergeCell ref="I610:L610"/>
    <mergeCell ref="Q610:R610"/>
    <mergeCell ref="D627:L627"/>
    <mergeCell ref="Q627:R627"/>
    <mergeCell ref="C626:L626"/>
    <mergeCell ref="Q626:R626"/>
    <mergeCell ref="I619:L619"/>
    <mergeCell ref="Q619:R619"/>
    <mergeCell ref="I620:L620"/>
    <mergeCell ref="Q620:R620"/>
    <mergeCell ref="I622:L622"/>
    <mergeCell ref="Q622:R622"/>
    <mergeCell ref="B625:L625"/>
    <mergeCell ref="Q625:R625"/>
    <mergeCell ref="I623:L623"/>
    <mergeCell ref="Q623:R623"/>
    <mergeCell ref="I624:L624"/>
    <mergeCell ref="Q624:R624"/>
    <mergeCell ref="Q629:R629"/>
    <mergeCell ref="Q639:R639"/>
    <mergeCell ref="F640:L640"/>
    <mergeCell ref="Q640:R640"/>
    <mergeCell ref="G634:L634"/>
    <mergeCell ref="Q634:R634"/>
    <mergeCell ref="G630:L630"/>
    <mergeCell ref="Q630:R630"/>
    <mergeCell ref="H631:L631"/>
    <mergeCell ref="Q631:R631"/>
    <mergeCell ref="Q671:R671"/>
    <mergeCell ref="H674:L674"/>
    <mergeCell ref="Q674:R674"/>
    <mergeCell ref="H645:L645"/>
    <mergeCell ref="Q645:R645"/>
    <mergeCell ref="F676:L676"/>
    <mergeCell ref="Q676:R676"/>
    <mergeCell ref="I675:L675"/>
    <mergeCell ref="Q675:R675"/>
    <mergeCell ref="F667:L667"/>
    <mergeCell ref="Q667:R667"/>
    <mergeCell ref="I643:L643"/>
    <mergeCell ref="H635:L635"/>
    <mergeCell ref="Q635:R635"/>
    <mergeCell ref="I632:L632"/>
    <mergeCell ref="Q632:R632"/>
    <mergeCell ref="I633:L633"/>
    <mergeCell ref="Q633:R633"/>
    <mergeCell ref="G641:L641"/>
    <mergeCell ref="Q641:R641"/>
    <mergeCell ref="E639:L639"/>
    <mergeCell ref="I636:L636"/>
    <mergeCell ref="Q636:R636"/>
    <mergeCell ref="I638:L638"/>
    <mergeCell ref="Q638:R638"/>
    <mergeCell ref="H637:L637"/>
    <mergeCell ref="Q637:R637"/>
    <mergeCell ref="G644:L644"/>
    <mergeCell ref="Q644:R644"/>
    <mergeCell ref="Q646:R646"/>
    <mergeCell ref="Q668:R668"/>
    <mergeCell ref="H669:L669"/>
    <mergeCell ref="Q669:R669"/>
    <mergeCell ref="Q665:R665"/>
    <mergeCell ref="Q688:R688"/>
    <mergeCell ref="I687:L687"/>
    <mergeCell ref="G661:L661"/>
    <mergeCell ref="Q661:R661"/>
    <mergeCell ref="H662:L662"/>
    <mergeCell ref="Q662:R662"/>
    <mergeCell ref="I683:L683"/>
    <mergeCell ref="F672:L672"/>
    <mergeCell ref="Q672:R672"/>
    <mergeCell ref="E671:L671"/>
    <mergeCell ref="Q648:R648"/>
    <mergeCell ref="D647:L647"/>
    <mergeCell ref="Q647:R647"/>
    <mergeCell ref="G658:L658"/>
    <mergeCell ref="Q658:R658"/>
    <mergeCell ref="E648:L648"/>
    <mergeCell ref="I657:L657"/>
    <mergeCell ref="Q654:R654"/>
    <mergeCell ref="G655:L655"/>
    <mergeCell ref="Q655:R655"/>
    <mergeCell ref="G673:L673"/>
    <mergeCell ref="Q663:R663"/>
    <mergeCell ref="C664:L664"/>
    <mergeCell ref="E666:L666"/>
    <mergeCell ref="Q666:R666"/>
    <mergeCell ref="D665:L665"/>
    <mergeCell ref="Q673:R673"/>
    <mergeCell ref="G668:L668"/>
    <mergeCell ref="Q664:R664"/>
    <mergeCell ref="I652:L652"/>
    <mergeCell ref="Q652:R652"/>
    <mergeCell ref="I660:L660"/>
    <mergeCell ref="Q660:R660"/>
    <mergeCell ref="H656:L656"/>
    <mergeCell ref="Q656:R656"/>
    <mergeCell ref="E653:L653"/>
    <mergeCell ref="Q653:R653"/>
    <mergeCell ref="F654:L654"/>
    <mergeCell ref="I646:L646"/>
    <mergeCell ref="H651:L651"/>
    <mergeCell ref="Q651:R651"/>
    <mergeCell ref="F649:L649"/>
    <mergeCell ref="Q649:R649"/>
    <mergeCell ref="G650:L650"/>
    <mergeCell ref="Q650:R650"/>
    <mergeCell ref="F689:L689"/>
    <mergeCell ref="Q689:R689"/>
    <mergeCell ref="G677:L677"/>
    <mergeCell ref="Q677:R677"/>
    <mergeCell ref="I679:L679"/>
    <mergeCell ref="Q679:R679"/>
    <mergeCell ref="H678:L678"/>
    <mergeCell ref="Q678:R678"/>
    <mergeCell ref="Q683:R683"/>
    <mergeCell ref="Q687:R687"/>
    <mergeCell ref="I663:L663"/>
    <mergeCell ref="Q657:R657"/>
    <mergeCell ref="H659:L659"/>
    <mergeCell ref="Q659:R659"/>
    <mergeCell ref="I670:L670"/>
    <mergeCell ref="Q670:R670"/>
    <mergeCell ref="Q691:R691"/>
    <mergeCell ref="H701:L701"/>
    <mergeCell ref="Q701:R701"/>
    <mergeCell ref="G700:L700"/>
    <mergeCell ref="Q700:R700"/>
    <mergeCell ref="G703:L703"/>
    <mergeCell ref="Q703:R703"/>
    <mergeCell ref="I692:L692"/>
    <mergeCell ref="Q692:R692"/>
    <mergeCell ref="E693:L693"/>
    <mergeCell ref="F680:L680"/>
    <mergeCell ref="Q680:R680"/>
    <mergeCell ref="G685:L685"/>
    <mergeCell ref="Q685:R685"/>
    <mergeCell ref="H682:L682"/>
    <mergeCell ref="Q713:R713"/>
    <mergeCell ref="H696:L696"/>
    <mergeCell ref="G690:L690"/>
    <mergeCell ref="Q690:R690"/>
    <mergeCell ref="H691:L691"/>
    <mergeCell ref="E688:L688"/>
    <mergeCell ref="H686:L686"/>
    <mergeCell ref="Q686:R686"/>
    <mergeCell ref="G681:L681"/>
    <mergeCell ref="Q681:R681"/>
    <mergeCell ref="Q682:R682"/>
    <mergeCell ref="F684:L684"/>
    <mergeCell ref="Q684:R684"/>
    <mergeCell ref="Q693:R693"/>
    <mergeCell ref="G695:L695"/>
    <mergeCell ref="Q695:R695"/>
    <mergeCell ref="F694:L694"/>
    <mergeCell ref="Q694:R694"/>
    <mergeCell ref="Q710:R710"/>
    <mergeCell ref="D709:L709"/>
    <mergeCell ref="Q709:R709"/>
    <mergeCell ref="E710:L710"/>
    <mergeCell ref="H707:L707"/>
    <mergeCell ref="H704:L704"/>
    <mergeCell ref="Q696:R696"/>
    <mergeCell ref="I702:L702"/>
    <mergeCell ref="Q702:R702"/>
    <mergeCell ref="E698:L698"/>
    <mergeCell ref="Q698:R698"/>
    <mergeCell ref="F699:L699"/>
    <mergeCell ref="Q699:R699"/>
    <mergeCell ref="I697:L697"/>
    <mergeCell ref="Q697:R697"/>
    <mergeCell ref="Q704:R704"/>
    <mergeCell ref="I705:L705"/>
    <mergeCell ref="G725:L725"/>
    <mergeCell ref="Q705:R705"/>
    <mergeCell ref="I708:L708"/>
    <mergeCell ref="Q708:R708"/>
    <mergeCell ref="Q717:R717"/>
    <mergeCell ref="F711:L711"/>
    <mergeCell ref="Q711:R711"/>
    <mergeCell ref="H713:L713"/>
    <mergeCell ref="I736:L736"/>
    <mergeCell ref="I714:L714"/>
    <mergeCell ref="Q714:R714"/>
    <mergeCell ref="I720:L720"/>
    <mergeCell ref="Q720:R720"/>
    <mergeCell ref="Q725:R725"/>
    <mergeCell ref="E723:L723"/>
    <mergeCell ref="C721:L721"/>
    <mergeCell ref="I716:L716"/>
    <mergeCell ref="Q716:R716"/>
    <mergeCell ref="I718:L718"/>
    <mergeCell ref="I715:L715"/>
    <mergeCell ref="Q715:R715"/>
    <mergeCell ref="I719:L719"/>
    <mergeCell ref="Q721:R721"/>
    <mergeCell ref="Q724:R724"/>
    <mergeCell ref="E728:L728"/>
    <mergeCell ref="Q733:R733"/>
    <mergeCell ref="Q728:R728"/>
    <mergeCell ref="Q736:R736"/>
    <mergeCell ref="I732:L732"/>
    <mergeCell ref="D765:L765"/>
    <mergeCell ref="Q765:R765"/>
    <mergeCell ref="I743:L743"/>
    <mergeCell ref="I757:L757"/>
    <mergeCell ref="Q757:R757"/>
    <mergeCell ref="H760:L760"/>
    <mergeCell ref="Q760:R760"/>
    <mergeCell ref="Q754:R754"/>
    <mergeCell ref="K752:L752"/>
    <mergeCell ref="Q712:R712"/>
    <mergeCell ref="G706:L706"/>
    <mergeCell ref="Q706:R706"/>
    <mergeCell ref="Q732:R732"/>
    <mergeCell ref="H735:L735"/>
    <mergeCell ref="Q735:R735"/>
    <mergeCell ref="D722:L722"/>
    <mergeCell ref="H726:L726"/>
    <mergeCell ref="Q726:R726"/>
    <mergeCell ref="F724:L724"/>
    <mergeCell ref="Q723:R723"/>
    <mergeCell ref="I717:L717"/>
    <mergeCell ref="Q718:R718"/>
    <mergeCell ref="Q745:R745"/>
    <mergeCell ref="K747:L747"/>
    <mergeCell ref="K748:L748"/>
    <mergeCell ref="H737:L737"/>
    <mergeCell ref="Q737:R737"/>
    <mergeCell ref="Q743:R743"/>
    <mergeCell ref="Q759:R759"/>
    <mergeCell ref="I761:L761"/>
    <mergeCell ref="Q761:R761"/>
    <mergeCell ref="F739:L739"/>
    <mergeCell ref="Q758:R758"/>
    <mergeCell ref="Q741:R741"/>
    <mergeCell ref="G740:L740"/>
    <mergeCell ref="Q740:R740"/>
    <mergeCell ref="Q750:R750"/>
    <mergeCell ref="K751:L751"/>
    <mergeCell ref="Q751:R751"/>
    <mergeCell ref="Q752:R752"/>
    <mergeCell ref="Q742:R742"/>
    <mergeCell ref="Q766:R766"/>
    <mergeCell ref="D744:L744"/>
    <mergeCell ref="Q744:R744"/>
    <mergeCell ref="I742:L742"/>
    <mergeCell ref="B763:L763"/>
    <mergeCell ref="Q763:R763"/>
    <mergeCell ref="Q755:R755"/>
    <mergeCell ref="Q756:R756"/>
    <mergeCell ref="G755:L755"/>
    <mergeCell ref="Q753:R753"/>
    <mergeCell ref="H756:L756"/>
    <mergeCell ref="E753:L753"/>
    <mergeCell ref="F754:L754"/>
    <mergeCell ref="I770:L770"/>
    <mergeCell ref="G774:L774"/>
    <mergeCell ref="Q774:R774"/>
    <mergeCell ref="H771:L771"/>
    <mergeCell ref="Q771:R771"/>
    <mergeCell ref="Q707:R707"/>
    <mergeCell ref="G712:L712"/>
    <mergeCell ref="I772:L772"/>
    <mergeCell ref="Q770:R770"/>
    <mergeCell ref="Q772:R772"/>
    <mergeCell ref="Q762:R762"/>
    <mergeCell ref="C764:L764"/>
    <mergeCell ref="Q764:R764"/>
    <mergeCell ref="I762:L762"/>
    <mergeCell ref="Q722:R722"/>
    <mergeCell ref="I733:L733"/>
    <mergeCell ref="H741:L741"/>
    <mergeCell ref="Q739:R739"/>
    <mergeCell ref="I738:L738"/>
    <mergeCell ref="Q738:R738"/>
    <mergeCell ref="G734:L734"/>
    <mergeCell ref="Q734:R734"/>
    <mergeCell ref="I758:L758"/>
    <mergeCell ref="G768:L768"/>
    <mergeCell ref="Q768:R768"/>
    <mergeCell ref="F767:L767"/>
    <mergeCell ref="Q767:R767"/>
    <mergeCell ref="E766:L766"/>
    <mergeCell ref="G759:L759"/>
    <mergeCell ref="H769:L769"/>
    <mergeCell ref="Q769:R769"/>
    <mergeCell ref="I777:L777"/>
    <mergeCell ref="I781:L781"/>
    <mergeCell ref="F773:L773"/>
    <mergeCell ref="Q799:R799"/>
    <mergeCell ref="H796:L796"/>
    <mergeCell ref="Q802:R802"/>
    <mergeCell ref="G801:L801"/>
    <mergeCell ref="Q801:R801"/>
    <mergeCell ref="H802:L802"/>
    <mergeCell ref="Q798:R798"/>
    <mergeCell ref="I800:L800"/>
    <mergeCell ref="Q800:R800"/>
    <mergeCell ref="G798:L798"/>
    <mergeCell ref="I795:L795"/>
    <mergeCell ref="F785:L785"/>
    <mergeCell ref="Q785:R785"/>
    <mergeCell ref="G786:L786"/>
    <mergeCell ref="H794:L794"/>
    <mergeCell ref="Q786:R786"/>
    <mergeCell ref="G793:L793"/>
    <mergeCell ref="Q789:R789"/>
    <mergeCell ref="H787:L787"/>
    <mergeCell ref="H791:L791"/>
    <mergeCell ref="Q780:R780"/>
    <mergeCell ref="I780:L780"/>
    <mergeCell ref="Q773:R773"/>
    <mergeCell ref="Q787:R787"/>
    <mergeCell ref="Q812:R812"/>
    <mergeCell ref="Q792:R792"/>
    <mergeCell ref="Q795:R795"/>
    <mergeCell ref="Q777:R777"/>
    <mergeCell ref="Q778:R778"/>
    <mergeCell ref="Q791:R791"/>
    <mergeCell ref="Q793:R793"/>
    <mergeCell ref="C782:L782"/>
    <mergeCell ref="H809:L809"/>
    <mergeCell ref="Q809:R809"/>
    <mergeCell ref="F807:L807"/>
    <mergeCell ref="G808:L808"/>
    <mergeCell ref="Q808:R808"/>
    <mergeCell ref="Q794:R794"/>
    <mergeCell ref="H799:L799"/>
    <mergeCell ref="I803:L803"/>
    <mergeCell ref="Q803:R803"/>
    <mergeCell ref="I778:L778"/>
    <mergeCell ref="Q781:R781"/>
    <mergeCell ref="Q775:R775"/>
    <mergeCell ref="Q776:R776"/>
    <mergeCell ref="H775:L775"/>
    <mergeCell ref="N813:O813"/>
    <mergeCell ref="I792:L792"/>
    <mergeCell ref="C804:L804"/>
    <mergeCell ref="Q806:R806"/>
    <mergeCell ref="N814:O814"/>
    <mergeCell ref="Q810:R810"/>
    <mergeCell ref="B811:P811"/>
    <mergeCell ref="Q811:R811"/>
    <mergeCell ref="K812:P812"/>
    <mergeCell ref="I810:L810"/>
    <mergeCell ref="B813:K813"/>
    <mergeCell ref="D783:L783"/>
    <mergeCell ref="D805:L805"/>
    <mergeCell ref="I776:L776"/>
    <mergeCell ref="Q804:R804"/>
    <mergeCell ref="Q805:R805"/>
    <mergeCell ref="E806:L806"/>
    <mergeCell ref="Q796:R796"/>
    <mergeCell ref="I797:L797"/>
    <mergeCell ref="Q797:R797"/>
    <mergeCell ref="Q783:R783"/>
    <mergeCell ref="I779:L779"/>
    <mergeCell ref="Q779:R779"/>
    <mergeCell ref="E784:L784"/>
    <mergeCell ref="I790:L790"/>
    <mergeCell ref="Q790:R790"/>
    <mergeCell ref="H789:L789"/>
    <mergeCell ref="Q782:R782"/>
    <mergeCell ref="I788:L788"/>
    <mergeCell ref="Q788:R788"/>
    <mergeCell ref="Q784:R784"/>
    <mergeCell ref="Q807:R807"/>
  </mergeCells>
  <phoneticPr fontId="0" type="noConversion"/>
  <pageMargins left="0.78740157480314965" right="0.39370078740157483" top="0.78740157480314965" bottom="0.78740157480314965" header="0.31496062992125984" footer="0.31496062992125984"/>
  <pageSetup paperSize="9" scale="65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Результат</vt:lpstr>
      <vt:lpstr>Результат!Заголовки_для_печати</vt:lpstr>
      <vt:lpstr>Результат!Область_печати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Ирина Черниговская</cp:lastModifiedBy>
  <cp:lastPrinted>2018-03-19T13:58:38Z</cp:lastPrinted>
  <dcterms:created xsi:type="dcterms:W3CDTF">2017-12-09T10:34:49Z</dcterms:created>
  <dcterms:modified xsi:type="dcterms:W3CDTF">2018-03-26T09:38:45Z</dcterms:modified>
</cp:coreProperties>
</file>