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155" tabRatio="500"/>
  </bookViews>
  <sheets>
    <sheet name="Результат" sheetId="2" r:id="rId1"/>
    <sheet name="Лист1" sheetId="1" state="hidden" r:id="rId2"/>
  </sheets>
  <externalReferences>
    <externalReference r:id="rId3"/>
  </externalReference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</definedNames>
  <calcPr calcId="145621"/>
</workbook>
</file>

<file path=xl/calcChain.xml><?xml version="1.0" encoding="utf-8"?>
<calcChain xmlns="http://schemas.openxmlformats.org/spreadsheetml/2006/main">
  <c r="P784" i="2" l="1"/>
  <c r="N784" i="2"/>
  <c r="P763" i="2" l="1"/>
  <c r="P764" i="2"/>
  <c r="P761" i="2"/>
  <c r="P760" i="2" s="1"/>
  <c r="P759" i="2" s="1"/>
  <c r="P758" i="2" s="1"/>
  <c r="N780" i="2"/>
  <c r="N779" i="2" s="1"/>
  <c r="N778" i="2" s="1"/>
  <c r="N777" i="2" s="1"/>
  <c r="N776" i="2" s="1"/>
  <c r="N781" i="2"/>
  <c r="P769" i="2"/>
  <c r="P768" i="2" s="1"/>
  <c r="N769" i="2"/>
  <c r="N768" i="2" s="1"/>
  <c r="P773" i="2"/>
  <c r="P772" i="2" s="1"/>
  <c r="N773" i="2"/>
  <c r="N772" i="2" s="1"/>
  <c r="P754" i="2"/>
  <c r="P753" i="2" s="1"/>
  <c r="P752" i="2" s="1"/>
  <c r="N754" i="2"/>
  <c r="N753" i="2" s="1"/>
  <c r="N752" i="2" s="1"/>
  <c r="N748" i="2"/>
  <c r="N750" i="2"/>
  <c r="P744" i="2"/>
  <c r="P743" i="2" s="1"/>
  <c r="P742" i="2" s="1"/>
  <c r="P741" i="2" s="1"/>
  <c r="P735" i="2" s="1"/>
  <c r="N744" i="2"/>
  <c r="N743" i="2" s="1"/>
  <c r="N739" i="2"/>
  <c r="N738" i="2" s="1"/>
  <c r="N737" i="2" s="1"/>
  <c r="N736" i="2" s="1"/>
  <c r="P726" i="2"/>
  <c r="P725" i="2" s="1"/>
  <c r="P724" i="2" s="1"/>
  <c r="P723" i="2" s="1"/>
  <c r="N726" i="2"/>
  <c r="N725" i="2" s="1"/>
  <c r="N724" i="2" s="1"/>
  <c r="N723" i="2" s="1"/>
  <c r="P732" i="2"/>
  <c r="P731" i="2" s="1"/>
  <c r="P730" i="2" s="1"/>
  <c r="N732" i="2"/>
  <c r="N731" i="2" s="1"/>
  <c r="P720" i="2"/>
  <c r="P719" i="2" s="1"/>
  <c r="P718" i="2" s="1"/>
  <c r="N720" i="2"/>
  <c r="N719" i="2" s="1"/>
  <c r="N718" i="2" s="1"/>
  <c r="P712" i="2"/>
  <c r="P711" i="2" s="1"/>
  <c r="P710" i="2" s="1"/>
  <c r="P709" i="2" s="1"/>
  <c r="N716" i="2"/>
  <c r="N715" i="2" s="1"/>
  <c r="N714" i="2" s="1"/>
  <c r="N712" i="2"/>
  <c r="N711" i="2" s="1"/>
  <c r="N710" i="2" s="1"/>
  <c r="P707" i="2"/>
  <c r="N707" i="2"/>
  <c r="P705" i="2"/>
  <c r="N705" i="2"/>
  <c r="P699" i="2"/>
  <c r="P698" i="2" s="1"/>
  <c r="N699" i="2"/>
  <c r="N698" i="2" s="1"/>
  <c r="P696" i="2"/>
  <c r="P694" i="2"/>
  <c r="P692" i="2"/>
  <c r="N692" i="2"/>
  <c r="N694" i="2"/>
  <c r="N696" i="2"/>
  <c r="P689" i="2"/>
  <c r="P687" i="2"/>
  <c r="P685" i="2"/>
  <c r="N689" i="2"/>
  <c r="N687" i="2"/>
  <c r="N685" i="2"/>
  <c r="P678" i="2"/>
  <c r="P677" i="2" s="1"/>
  <c r="P676" i="2" s="1"/>
  <c r="N678" i="2"/>
  <c r="N677" i="2" s="1"/>
  <c r="N676" i="2" s="1"/>
  <c r="P673" i="2"/>
  <c r="P672" i="2" s="1"/>
  <c r="P671" i="2" s="1"/>
  <c r="N673" i="2"/>
  <c r="N672" i="2" s="1"/>
  <c r="N671" i="2" s="1"/>
  <c r="P668" i="2"/>
  <c r="P666" i="2"/>
  <c r="P664" i="2"/>
  <c r="P662" i="2"/>
  <c r="N662" i="2"/>
  <c r="N664" i="2"/>
  <c r="N666" i="2"/>
  <c r="N668" i="2"/>
  <c r="P649" i="2"/>
  <c r="P648" i="2" s="1"/>
  <c r="P647" i="2" s="1"/>
  <c r="P646" i="2" s="1"/>
  <c r="P645" i="2" s="1"/>
  <c r="N649" i="2"/>
  <c r="N648" i="2" s="1"/>
  <c r="N647" i="2" s="1"/>
  <c r="N646" i="2" s="1"/>
  <c r="N645" i="2" s="1"/>
  <c r="P632" i="2"/>
  <c r="P631" i="2" s="1"/>
  <c r="P630" i="2" s="1"/>
  <c r="P629" i="2" s="1"/>
  <c r="P643" i="2"/>
  <c r="P642" i="2" s="1"/>
  <c r="N643" i="2"/>
  <c r="N642" i="2" s="1"/>
  <c r="P640" i="2"/>
  <c r="P639" i="2" s="1"/>
  <c r="P637" i="2"/>
  <c r="P636" i="2" s="1"/>
  <c r="N640" i="2"/>
  <c r="N639" i="2" s="1"/>
  <c r="N637" i="2"/>
  <c r="N636" i="2" s="1"/>
  <c r="N632" i="2"/>
  <c r="N631" i="2" s="1"/>
  <c r="N630" i="2" s="1"/>
  <c r="N629" i="2" s="1"/>
  <c r="P627" i="2"/>
  <c r="P626" i="2" s="1"/>
  <c r="P625" i="2" s="1"/>
  <c r="P624" i="2" s="1"/>
  <c r="N627" i="2"/>
  <c r="N626" i="2" s="1"/>
  <c r="N625" i="2" s="1"/>
  <c r="N624" i="2" s="1"/>
  <c r="P622" i="2"/>
  <c r="P621" i="2" s="1"/>
  <c r="P620" i="2" s="1"/>
  <c r="N622" i="2"/>
  <c r="N621" i="2" s="1"/>
  <c r="N620" i="2" s="1"/>
  <c r="P618" i="2"/>
  <c r="P617" i="2" s="1"/>
  <c r="P616" i="2" s="1"/>
  <c r="N618" i="2"/>
  <c r="N617" i="2" s="1"/>
  <c r="N616" i="2" s="1"/>
  <c r="P614" i="2"/>
  <c r="P613" i="2" s="1"/>
  <c r="P612" i="2" s="1"/>
  <c r="N614" i="2"/>
  <c r="N613" i="2" s="1"/>
  <c r="N612" i="2" s="1"/>
  <c r="P610" i="2"/>
  <c r="P609" i="2" s="1"/>
  <c r="P608" i="2" s="1"/>
  <c r="P607" i="2" s="1"/>
  <c r="N610" i="2"/>
  <c r="N609" i="2" s="1"/>
  <c r="N608" i="2" s="1"/>
  <c r="P605" i="2"/>
  <c r="P604" i="2" s="1"/>
  <c r="P603" i="2" s="1"/>
  <c r="P602" i="2" s="1"/>
  <c r="N605" i="2"/>
  <c r="N604" i="2" s="1"/>
  <c r="N603" i="2" s="1"/>
  <c r="N602" i="2" s="1"/>
  <c r="P595" i="2"/>
  <c r="P593" i="2"/>
  <c r="P588" i="2"/>
  <c r="P587" i="2" s="1"/>
  <c r="P585" i="2"/>
  <c r="P584" i="2" s="1"/>
  <c r="P582" i="2"/>
  <c r="P581" i="2" s="1"/>
  <c r="N593" i="2"/>
  <c r="N595" i="2"/>
  <c r="N592" i="2" s="1"/>
  <c r="N591" i="2" s="1"/>
  <c r="N590" i="2" s="1"/>
  <c r="N588" i="2"/>
  <c r="N587" i="2" s="1"/>
  <c r="N585" i="2"/>
  <c r="N584" i="2" s="1"/>
  <c r="N582" i="2"/>
  <c r="N581" i="2" s="1"/>
  <c r="P577" i="2"/>
  <c r="P576" i="2" s="1"/>
  <c r="P575" i="2" s="1"/>
  <c r="P574" i="2" s="1"/>
  <c r="N577" i="2"/>
  <c r="N576" i="2" s="1"/>
  <c r="N575" i="2" s="1"/>
  <c r="N574" i="2" s="1"/>
  <c r="P566" i="2"/>
  <c r="N566" i="2"/>
  <c r="P557" i="2"/>
  <c r="N557" i="2"/>
  <c r="P549" i="2"/>
  <c r="N549" i="2"/>
  <c r="P541" i="2"/>
  <c r="P540" i="2" s="1"/>
  <c r="N541" i="2"/>
  <c r="N540" i="2" s="1"/>
  <c r="P537" i="2"/>
  <c r="P536" i="2" s="1"/>
  <c r="P535" i="2" s="1"/>
  <c r="P533" i="2"/>
  <c r="P532" i="2" s="1"/>
  <c r="P531" i="2" s="1"/>
  <c r="N533" i="2"/>
  <c r="N532" i="2" s="1"/>
  <c r="N531" i="2" s="1"/>
  <c r="N537" i="2"/>
  <c r="N536" i="2" s="1"/>
  <c r="N535" i="2" s="1"/>
  <c r="P528" i="2"/>
  <c r="P527" i="2" s="1"/>
  <c r="P526" i="2" s="1"/>
  <c r="N528" i="2"/>
  <c r="N527" i="2" s="1"/>
  <c r="N526" i="2" s="1"/>
  <c r="P523" i="2"/>
  <c r="P522" i="2" s="1"/>
  <c r="P521" i="2" s="1"/>
  <c r="P520" i="2" s="1"/>
  <c r="N523" i="2"/>
  <c r="N522" i="2" s="1"/>
  <c r="N521" i="2" s="1"/>
  <c r="N520" i="2" s="1"/>
  <c r="P517" i="2"/>
  <c r="P516" i="2" s="1"/>
  <c r="N517" i="2"/>
  <c r="N516" i="2" s="1"/>
  <c r="P511" i="2"/>
  <c r="P510" i="2" s="1"/>
  <c r="N511" i="2"/>
  <c r="N510" i="2" s="1"/>
  <c r="P514" i="2"/>
  <c r="P513" i="2" s="1"/>
  <c r="N514" i="2"/>
  <c r="N513" i="2" s="1"/>
  <c r="P506" i="2"/>
  <c r="P505" i="2" s="1"/>
  <c r="P504" i="2" s="1"/>
  <c r="P503" i="2" s="1"/>
  <c r="N506" i="2"/>
  <c r="N505" i="2" s="1"/>
  <c r="N504" i="2" s="1"/>
  <c r="N503" i="2" s="1"/>
  <c r="P500" i="2"/>
  <c r="P499" i="2" s="1"/>
  <c r="P498" i="2" s="1"/>
  <c r="P497" i="2" s="1"/>
  <c r="N500" i="2"/>
  <c r="N499" i="2" s="1"/>
  <c r="N498" i="2" s="1"/>
  <c r="N497" i="2" s="1"/>
  <c r="P494" i="2"/>
  <c r="P493" i="2" s="1"/>
  <c r="P492" i="2" s="1"/>
  <c r="P491" i="2" s="1"/>
  <c r="P490" i="2" s="1"/>
  <c r="N494" i="2"/>
  <c r="N493" i="2" s="1"/>
  <c r="N492" i="2" s="1"/>
  <c r="N491" i="2" s="1"/>
  <c r="N490" i="2" s="1"/>
  <c r="P488" i="2"/>
  <c r="P487" i="2" s="1"/>
  <c r="P485" i="2"/>
  <c r="P484" i="2" s="1"/>
  <c r="N485" i="2"/>
  <c r="N484" i="2" s="1"/>
  <c r="N488" i="2"/>
  <c r="N487" i="2" s="1"/>
  <c r="N478" i="2"/>
  <c r="N480" i="2"/>
  <c r="P474" i="2"/>
  <c r="N474" i="2"/>
  <c r="P471" i="2"/>
  <c r="N471" i="2"/>
  <c r="P468" i="2"/>
  <c r="N468" i="2"/>
  <c r="P438" i="2"/>
  <c r="N438" i="2"/>
  <c r="P461" i="2"/>
  <c r="P460" i="2" s="1"/>
  <c r="P459" i="2" s="1"/>
  <c r="P458" i="2" s="1"/>
  <c r="N461" i="2"/>
  <c r="N460" i="2" s="1"/>
  <c r="N459" i="2" s="1"/>
  <c r="N458" i="2" s="1"/>
  <c r="P456" i="2"/>
  <c r="P455" i="2" s="1"/>
  <c r="P454" i="2" s="1"/>
  <c r="P453" i="2" s="1"/>
  <c r="N456" i="2"/>
  <c r="N455" i="2" s="1"/>
  <c r="N454" i="2" s="1"/>
  <c r="N453" i="2" s="1"/>
  <c r="P451" i="2"/>
  <c r="N451" i="2"/>
  <c r="P449" i="2"/>
  <c r="N449" i="2"/>
  <c r="P446" i="2"/>
  <c r="P444" i="2"/>
  <c r="P442" i="2"/>
  <c r="P440" i="2"/>
  <c r="N446" i="2"/>
  <c r="N444" i="2"/>
  <c r="N442" i="2"/>
  <c r="N440" i="2"/>
  <c r="P435" i="2"/>
  <c r="N435" i="2"/>
  <c r="P431" i="2"/>
  <c r="N431" i="2"/>
  <c r="P426" i="2"/>
  <c r="N426" i="2"/>
  <c r="P423" i="2"/>
  <c r="N423" i="2"/>
  <c r="P421" i="2"/>
  <c r="P418" i="2"/>
  <c r="N421" i="2"/>
  <c r="N418" i="2"/>
  <c r="P415" i="2"/>
  <c r="N415" i="2"/>
  <c r="P412" i="2"/>
  <c r="N412" i="2"/>
  <c r="P372" i="2"/>
  <c r="P396" i="2"/>
  <c r="P395" i="2" s="1"/>
  <c r="P394" i="2" s="1"/>
  <c r="P393" i="2" s="1"/>
  <c r="N396" i="2"/>
  <c r="N395" i="2" s="1"/>
  <c r="N394" i="2" s="1"/>
  <c r="N393" i="2" s="1"/>
  <c r="P401" i="2"/>
  <c r="P400" i="2" s="1"/>
  <c r="P399" i="2" s="1"/>
  <c r="P398" i="2" s="1"/>
  <c r="N401" i="2"/>
  <c r="N400" i="2" s="1"/>
  <c r="N399" i="2" s="1"/>
  <c r="N398" i="2" s="1"/>
  <c r="P391" i="2"/>
  <c r="P390" i="2" s="1"/>
  <c r="P388" i="2"/>
  <c r="P386" i="2"/>
  <c r="N386" i="2"/>
  <c r="N388" i="2"/>
  <c r="N391" i="2"/>
  <c r="N390" i="2" s="1"/>
  <c r="P384" i="2"/>
  <c r="N384" i="2"/>
  <c r="P381" i="2"/>
  <c r="N381" i="2"/>
  <c r="P379" i="2"/>
  <c r="N379" i="2"/>
  <c r="P376" i="2"/>
  <c r="N376" i="2"/>
  <c r="N372" i="2"/>
  <c r="P357" i="2"/>
  <c r="P356" i="2"/>
  <c r="P355" i="2" s="1"/>
  <c r="N356" i="2"/>
  <c r="N355" i="2" s="1"/>
  <c r="N357" i="2"/>
  <c r="P365" i="2"/>
  <c r="P363" i="2"/>
  <c r="P361" i="2"/>
  <c r="N361" i="2"/>
  <c r="N363" i="2"/>
  <c r="N365" i="2"/>
  <c r="P347" i="2"/>
  <c r="N347" i="2"/>
  <c r="P353" i="2"/>
  <c r="N353" i="2"/>
  <c r="P349" i="2"/>
  <c r="N349" i="2"/>
  <c r="P351" i="2"/>
  <c r="N351" i="2"/>
  <c r="P341" i="2"/>
  <c r="P340" i="2" s="1"/>
  <c r="P339" i="2" s="1"/>
  <c r="P338" i="2" s="1"/>
  <c r="P337" i="2" s="1"/>
  <c r="N341" i="2"/>
  <c r="N340" i="2" s="1"/>
  <c r="N339" i="2" s="1"/>
  <c r="N338" i="2" s="1"/>
  <c r="N337" i="2" s="1"/>
  <c r="P334" i="2"/>
  <c r="P333" i="2" s="1"/>
  <c r="P332" i="2" s="1"/>
  <c r="P331" i="2" s="1"/>
  <c r="P330" i="2" s="1"/>
  <c r="N334" i="2"/>
  <c r="N333" i="2" s="1"/>
  <c r="N332" i="2" s="1"/>
  <c r="N331" i="2" s="1"/>
  <c r="N330" i="2" s="1"/>
  <c r="N326" i="2"/>
  <c r="N328" i="2"/>
  <c r="P322" i="2"/>
  <c r="N322" i="2"/>
  <c r="P320" i="2"/>
  <c r="N320" i="2"/>
  <c r="P318" i="2"/>
  <c r="N318" i="2"/>
  <c r="P315" i="2"/>
  <c r="N315" i="2"/>
  <c r="P313" i="2"/>
  <c r="N313" i="2"/>
  <c r="P311" i="2"/>
  <c r="N311" i="2"/>
  <c r="P306" i="2"/>
  <c r="P305" i="2" s="1"/>
  <c r="P304" i="2" s="1"/>
  <c r="P303" i="2" s="1"/>
  <c r="N306" i="2"/>
  <c r="N305" i="2" s="1"/>
  <c r="N304" i="2" s="1"/>
  <c r="N303" i="2" s="1"/>
  <c r="N300" i="2"/>
  <c r="N299" i="2" s="1"/>
  <c r="P297" i="2"/>
  <c r="P296" i="2" s="1"/>
  <c r="N297" i="2"/>
  <c r="P281" i="2"/>
  <c r="P280" i="2" s="1"/>
  <c r="P279" i="2" s="1"/>
  <c r="N281" i="2"/>
  <c r="N280" i="2" s="1"/>
  <c r="N279" i="2" s="1"/>
  <c r="P290" i="2"/>
  <c r="P289" i="2" s="1"/>
  <c r="P288" i="2" s="1"/>
  <c r="N290" i="2"/>
  <c r="N289" i="2" s="1"/>
  <c r="N288" i="2" s="1"/>
  <c r="P277" i="2"/>
  <c r="N277" i="2"/>
  <c r="P275" i="2"/>
  <c r="N275" i="2"/>
  <c r="P273" i="2"/>
  <c r="N273" i="2"/>
  <c r="P267" i="2"/>
  <c r="N267" i="2"/>
  <c r="P265" i="2"/>
  <c r="N265" i="2"/>
  <c r="P263" i="2"/>
  <c r="N263" i="2"/>
  <c r="P260" i="2"/>
  <c r="P259" i="2" s="1"/>
  <c r="N260" i="2"/>
  <c r="N259" i="2" s="1"/>
  <c r="P255" i="2"/>
  <c r="N255" i="2"/>
  <c r="P257" i="2"/>
  <c r="N257" i="2"/>
  <c r="P248" i="2"/>
  <c r="N248" i="2"/>
  <c r="P250" i="2"/>
  <c r="N250" i="2"/>
  <c r="P252" i="2"/>
  <c r="N252" i="2"/>
  <c r="P242" i="2"/>
  <c r="P241" i="2" s="1"/>
  <c r="P240" i="2" s="1"/>
  <c r="N242" i="2"/>
  <c r="N241" i="2" s="1"/>
  <c r="N240" i="2" s="1"/>
  <c r="P238" i="2"/>
  <c r="N238" i="2"/>
  <c r="P236" i="2"/>
  <c r="N236" i="2"/>
  <c r="P232" i="2"/>
  <c r="N232" i="2"/>
  <c r="P227" i="2"/>
  <c r="N227" i="2"/>
  <c r="P230" i="2"/>
  <c r="N230" i="2"/>
  <c r="P223" i="2"/>
  <c r="P222" i="2" s="1"/>
  <c r="P221" i="2" s="1"/>
  <c r="N223" i="2"/>
  <c r="N222" i="2" s="1"/>
  <c r="N221" i="2" s="1"/>
  <c r="P218" i="2"/>
  <c r="N218" i="2"/>
  <c r="P216" i="2"/>
  <c r="N216" i="2"/>
  <c r="P214" i="2"/>
  <c r="N214" i="2"/>
  <c r="P206" i="2"/>
  <c r="N206" i="2"/>
  <c r="P208" i="2"/>
  <c r="N208" i="2"/>
  <c r="P200" i="2"/>
  <c r="P199" i="2" s="1"/>
  <c r="P198" i="2" s="1"/>
  <c r="P197" i="2" s="1"/>
  <c r="P196" i="2" s="1"/>
  <c r="N200" i="2"/>
  <c r="N199" i="2" s="1"/>
  <c r="N198" i="2" s="1"/>
  <c r="N197" i="2" s="1"/>
  <c r="N196" i="2" s="1"/>
  <c r="P190" i="2"/>
  <c r="P189" i="2" s="1"/>
  <c r="N190" i="2"/>
  <c r="N189" i="2" s="1"/>
  <c r="P193" i="2"/>
  <c r="P192" i="2" s="1"/>
  <c r="N193" i="2"/>
  <c r="N192" i="2" s="1"/>
  <c r="P184" i="2"/>
  <c r="P183" i="2" s="1"/>
  <c r="P182" i="2" s="1"/>
  <c r="N184" i="2"/>
  <c r="N183" i="2" s="1"/>
  <c r="N182" i="2" s="1"/>
  <c r="P180" i="2"/>
  <c r="P179" i="2" s="1"/>
  <c r="P178" i="2" s="1"/>
  <c r="N180" i="2"/>
  <c r="N179" i="2" s="1"/>
  <c r="N178" i="2" s="1"/>
  <c r="P176" i="2"/>
  <c r="P175" i="2" s="1"/>
  <c r="P174" i="2" s="1"/>
  <c r="N176" i="2"/>
  <c r="N175" i="2" s="1"/>
  <c r="N174" i="2" s="1"/>
  <c r="P169" i="2"/>
  <c r="P168" i="2" s="1"/>
  <c r="P167" i="2" s="1"/>
  <c r="P166" i="2" s="1"/>
  <c r="N169" i="2"/>
  <c r="N168" i="2" s="1"/>
  <c r="N167" i="2" s="1"/>
  <c r="N166" i="2" s="1"/>
  <c r="P158" i="2"/>
  <c r="N158" i="2"/>
  <c r="P152" i="2"/>
  <c r="N152" i="2"/>
  <c r="P144" i="2"/>
  <c r="N144" i="2"/>
  <c r="P146" i="2"/>
  <c r="N146" i="2"/>
  <c r="P148" i="2"/>
  <c r="N148" i="2"/>
  <c r="P150" i="2"/>
  <c r="N150" i="2"/>
  <c r="P139" i="2"/>
  <c r="P138" i="2" s="1"/>
  <c r="P137" i="2" s="1"/>
  <c r="P136" i="2" s="1"/>
  <c r="N139" i="2"/>
  <c r="N138" i="2" s="1"/>
  <c r="N137" i="2" s="1"/>
  <c r="N136" i="2" s="1"/>
  <c r="P120" i="2"/>
  <c r="N120" i="2"/>
  <c r="P114" i="2"/>
  <c r="N114" i="2"/>
  <c r="P100" i="2"/>
  <c r="P102" i="2"/>
  <c r="N102" i="2"/>
  <c r="N100" i="2"/>
  <c r="P106" i="2"/>
  <c r="P105" i="2" s="1"/>
  <c r="P104" i="2" s="1"/>
  <c r="N106" i="2"/>
  <c r="N105" i="2" s="1"/>
  <c r="N104" i="2" s="1"/>
  <c r="P133" i="2"/>
  <c r="P132" i="2" s="1"/>
  <c r="P131" i="2" s="1"/>
  <c r="P130" i="2" s="1"/>
  <c r="P128" i="2"/>
  <c r="P127" i="2" s="1"/>
  <c r="P126" i="2" s="1"/>
  <c r="P125" i="2" s="1"/>
  <c r="N128" i="2"/>
  <c r="N127" i="2" s="1"/>
  <c r="N126" i="2" s="1"/>
  <c r="N125" i="2" s="1"/>
  <c r="N133" i="2"/>
  <c r="N132" i="2" s="1"/>
  <c r="N131" i="2" s="1"/>
  <c r="N130" i="2" s="1"/>
  <c r="P592" i="2" l="1"/>
  <c r="P591" i="2" s="1"/>
  <c r="P590" i="2" s="1"/>
  <c r="N325" i="2"/>
  <c r="N324" i="2" s="1"/>
  <c r="P262" i="2"/>
  <c r="P272" i="2"/>
  <c r="P271" i="2" s="1"/>
  <c r="P270" i="2" s="1"/>
  <c r="P269" i="2" s="1"/>
  <c r="N635" i="2"/>
  <c r="N634" i="2" s="1"/>
  <c r="N709" i="2"/>
  <c r="P360" i="2"/>
  <c r="P359" i="2" s="1"/>
  <c r="P411" i="2"/>
  <c r="N684" i="2"/>
  <c r="N683" i="2" s="1"/>
  <c r="N682" i="2" s="1"/>
  <c r="N681" i="2" s="1"/>
  <c r="N262" i="2"/>
  <c r="P310" i="2"/>
  <c r="N661" i="2"/>
  <c r="N660" i="2" s="1"/>
  <c r="N659" i="2" s="1"/>
  <c r="N658" i="2" s="1"/>
  <c r="N657" i="2" s="1"/>
  <c r="N767" i="2"/>
  <c r="N766" i="2" s="1"/>
  <c r="N757" i="2" s="1"/>
  <c r="P661" i="2"/>
  <c r="P660" i="2" s="1"/>
  <c r="P659" i="2" s="1"/>
  <c r="P658" i="2" s="1"/>
  <c r="P657" i="2" s="1"/>
  <c r="N704" i="2"/>
  <c r="N703" i="2" s="1"/>
  <c r="N702" i="2" s="1"/>
  <c r="P767" i="2"/>
  <c r="P766" i="2" s="1"/>
  <c r="P757" i="2" s="1"/>
  <c r="P734" i="2" s="1"/>
  <c r="N310" i="2"/>
  <c r="N317" i="2"/>
  <c r="P704" i="2"/>
  <c r="P703" i="2" s="1"/>
  <c r="P702" i="2" s="1"/>
  <c r="N747" i="2"/>
  <c r="N742" i="2" s="1"/>
  <c r="N741" i="2" s="1"/>
  <c r="N735" i="2" s="1"/>
  <c r="P113" i="2"/>
  <c r="P317" i="2"/>
  <c r="P235" i="2"/>
  <c r="P234" i="2" s="1"/>
  <c r="N360" i="2"/>
  <c r="N359" i="2" s="1"/>
  <c r="N371" i="2"/>
  <c r="P371" i="2"/>
  <c r="P370" i="2" s="1"/>
  <c r="P369" i="2" s="1"/>
  <c r="N411" i="2"/>
  <c r="P548" i="2"/>
  <c r="P539" i="2" s="1"/>
  <c r="P525" i="2" s="1"/>
  <c r="P467" i="2"/>
  <c r="P466" i="2" s="1"/>
  <c r="P465" i="2" s="1"/>
  <c r="N509" i="2"/>
  <c r="N508" i="2" s="1"/>
  <c r="N496" i="2" s="1"/>
  <c r="N580" i="2"/>
  <c r="N579" i="2" s="1"/>
  <c r="P580" i="2"/>
  <c r="P579" i="2" s="1"/>
  <c r="N247" i="2"/>
  <c r="P247" i="2"/>
  <c r="P635" i="2"/>
  <c r="P634" i="2" s="1"/>
  <c r="P601" i="2" s="1"/>
  <c r="P600" i="2" s="1"/>
  <c r="P226" i="2"/>
  <c r="P225" i="2" s="1"/>
  <c r="N272" i="2"/>
  <c r="N271" i="2" s="1"/>
  <c r="N270" i="2" s="1"/>
  <c r="N269" i="2" s="1"/>
  <c r="N548" i="2"/>
  <c r="N539" i="2" s="1"/>
  <c r="N525" i="2" s="1"/>
  <c r="N729" i="2"/>
  <c r="N722" i="2" s="1"/>
  <c r="N730" i="2"/>
  <c r="N99" i="2"/>
  <c r="N98" i="2" s="1"/>
  <c r="N97" i="2" s="1"/>
  <c r="N113" i="2"/>
  <c r="N143" i="2"/>
  <c r="N142" i="2" s="1"/>
  <c r="N141" i="2" s="1"/>
  <c r="N135" i="2" s="1"/>
  <c r="N173" i="2"/>
  <c r="N172" i="2" s="1"/>
  <c r="N205" i="2"/>
  <c r="N204" i="2" s="1"/>
  <c r="N203" i="2" s="1"/>
  <c r="N202" i="2" s="1"/>
  <c r="N226" i="2"/>
  <c r="N225" i="2" s="1"/>
  <c r="N235" i="2"/>
  <c r="N234" i="2" s="1"/>
  <c r="P254" i="2"/>
  <c r="P295" i="2"/>
  <c r="P294" i="2" s="1"/>
  <c r="P293" i="2" s="1"/>
  <c r="P346" i="2"/>
  <c r="P345" i="2" s="1"/>
  <c r="P344" i="2" s="1"/>
  <c r="P343" i="2" s="1"/>
  <c r="P336" i="2" s="1"/>
  <c r="P425" i="2"/>
  <c r="P448" i="2"/>
  <c r="P509" i="2"/>
  <c r="P508" i="2" s="1"/>
  <c r="P496" i="2" s="1"/>
  <c r="P220" i="2"/>
  <c r="N346" i="2"/>
  <c r="N345" i="2" s="1"/>
  <c r="N607" i="2"/>
  <c r="N601" i="2" s="1"/>
  <c r="N600" i="2" s="1"/>
  <c r="N124" i="2"/>
  <c r="P99" i="2"/>
  <c r="P98" i="2" s="1"/>
  <c r="P97" i="2" s="1"/>
  <c r="P96" i="2" s="1"/>
  <c r="P213" i="2"/>
  <c r="P212" i="2" s="1"/>
  <c r="P211" i="2" s="1"/>
  <c r="N254" i="2"/>
  <c r="N246" i="2" s="1"/>
  <c r="N245" i="2" s="1"/>
  <c r="N244" i="2" s="1"/>
  <c r="N425" i="2"/>
  <c r="N448" i="2"/>
  <c r="N467" i="2"/>
  <c r="N483" i="2"/>
  <c r="N482" i="2" s="1"/>
  <c r="P684" i="2"/>
  <c r="P683" i="2" s="1"/>
  <c r="P682" i="2" s="1"/>
  <c r="P729" i="2"/>
  <c r="P722" i="2" s="1"/>
  <c r="N370" i="2"/>
  <c r="N295" i="2"/>
  <c r="N294" i="2" s="1"/>
  <c r="N293" i="2" s="1"/>
  <c r="N188" i="2"/>
  <c r="N187" i="2" s="1"/>
  <c r="N186" i="2" s="1"/>
  <c r="N213" i="2"/>
  <c r="N212" i="2" s="1"/>
  <c r="N211" i="2" s="1"/>
  <c r="N296" i="2"/>
  <c r="P188" i="2"/>
  <c r="P187" i="2" s="1"/>
  <c r="P186" i="2" s="1"/>
  <c r="P483" i="2"/>
  <c r="P482" i="2" s="1"/>
  <c r="P464" i="2" s="1"/>
  <c r="P143" i="2"/>
  <c r="P142" i="2" s="1"/>
  <c r="P141" i="2" s="1"/>
  <c r="P135" i="2" s="1"/>
  <c r="P205" i="2"/>
  <c r="P204" i="2" s="1"/>
  <c r="P203" i="2" s="1"/>
  <c r="P202" i="2" s="1"/>
  <c r="N477" i="2"/>
  <c r="N466" i="2" s="1"/>
  <c r="N465" i="2" s="1"/>
  <c r="N464" i="2" s="1"/>
  <c r="P173" i="2"/>
  <c r="P172" i="2" s="1"/>
  <c r="P124" i="2"/>
  <c r="P18" i="2"/>
  <c r="N18" i="2"/>
  <c r="P89" i="2"/>
  <c r="N89" i="2"/>
  <c r="P91" i="2"/>
  <c r="N91" i="2"/>
  <c r="P94" i="2"/>
  <c r="P93" i="2" s="1"/>
  <c r="N94" i="2"/>
  <c r="N93" i="2" s="1"/>
  <c r="N69" i="2"/>
  <c r="P76" i="2"/>
  <c r="N76" i="2"/>
  <c r="P69" i="2"/>
  <c r="P61" i="2"/>
  <c r="P60" i="2" s="1"/>
  <c r="P59" i="2" s="1"/>
  <c r="N61" i="2"/>
  <c r="N60" i="2" s="1"/>
  <c r="N59" i="2" s="1"/>
  <c r="N55" i="2"/>
  <c r="P48" i="2"/>
  <c r="P47" i="2" s="1"/>
  <c r="P46" i="2" s="1"/>
  <c r="P45" i="2" s="1"/>
  <c r="N48" i="2"/>
  <c r="N47" i="2" s="1"/>
  <c r="N46" i="2" s="1"/>
  <c r="N45" i="2" s="1"/>
  <c r="P57" i="2"/>
  <c r="N57" i="2"/>
  <c r="P55" i="2"/>
  <c r="P42" i="2"/>
  <c r="P41" i="2" s="1"/>
  <c r="P40" i="2" s="1"/>
  <c r="P39" i="2" s="1"/>
  <c r="N42" i="2"/>
  <c r="N41" i="2" s="1"/>
  <c r="N40" i="2" s="1"/>
  <c r="N39" i="2" s="1"/>
  <c r="P33" i="2"/>
  <c r="P32" i="2" s="1"/>
  <c r="P31" i="2" s="1"/>
  <c r="P30" i="2" s="1"/>
  <c r="N33" i="2"/>
  <c r="N32" i="2" s="1"/>
  <c r="N31" i="2" s="1"/>
  <c r="N30" i="2" s="1"/>
  <c r="P26" i="2"/>
  <c r="P25" i="2" s="1"/>
  <c r="P24" i="2" s="1"/>
  <c r="P23" i="2" s="1"/>
  <c r="N26" i="2"/>
  <c r="N25" i="2" s="1"/>
  <c r="N24" i="2" s="1"/>
  <c r="N23" i="2" s="1"/>
  <c r="O17" i="2"/>
  <c r="N17" i="2"/>
  <c r="N16" i="2" s="1"/>
  <c r="P17" i="2"/>
  <c r="P16" i="2" s="1"/>
  <c r="N519" i="2" l="1"/>
  <c r="P519" i="2"/>
  <c r="P681" i="2"/>
  <c r="P675" i="2" s="1"/>
  <c r="N410" i="2"/>
  <c r="N409" i="2" s="1"/>
  <c r="N408" i="2" s="1"/>
  <c r="N734" i="2"/>
  <c r="P210" i="2"/>
  <c r="N309" i="2"/>
  <c r="N308" i="2" s="1"/>
  <c r="N302" i="2" s="1"/>
  <c r="N292" i="2" s="1"/>
  <c r="N88" i="2"/>
  <c r="N87" i="2" s="1"/>
  <c r="N86" i="2" s="1"/>
  <c r="N220" i="2"/>
  <c r="N210" i="2" s="1"/>
  <c r="N195" i="2" s="1"/>
  <c r="P246" i="2"/>
  <c r="P245" i="2" s="1"/>
  <c r="P244" i="2" s="1"/>
  <c r="P309" i="2"/>
  <c r="P308" i="2" s="1"/>
  <c r="P302" i="2" s="1"/>
  <c r="P292" i="2" s="1"/>
  <c r="P54" i="2"/>
  <c r="P53" i="2" s="1"/>
  <c r="P68" i="2"/>
  <c r="P67" i="2" s="1"/>
  <c r="P368" i="2"/>
  <c r="N171" i="2"/>
  <c r="P171" i="2"/>
  <c r="N344" i="2"/>
  <c r="N343" i="2" s="1"/>
  <c r="N336" i="2" s="1"/>
  <c r="N96" i="2"/>
  <c r="N675" i="2"/>
  <c r="P410" i="2"/>
  <c r="P409" i="2" s="1"/>
  <c r="P408" i="2" s="1"/>
  <c r="N54" i="2"/>
  <c r="N53" i="2" s="1"/>
  <c r="P195" i="2"/>
  <c r="N369" i="2"/>
  <c r="N368" i="2"/>
  <c r="N68" i="2"/>
  <c r="N67" i="2" s="1"/>
  <c r="P88" i="2"/>
  <c r="P87" i="2" s="1"/>
  <c r="P86" i="2" s="1"/>
  <c r="B8" i="2"/>
  <c r="N367" i="2" l="1"/>
  <c r="P367" i="2"/>
  <c r="P52" i="2"/>
  <c r="P22" i="2" s="1"/>
  <c r="P15" i="2" s="1"/>
  <c r="N52" i="2"/>
  <c r="N22" i="2" s="1"/>
  <c r="N15" i="2" s="1"/>
  <c r="P783" i="2" l="1"/>
  <c r="N783" i="2"/>
</calcChain>
</file>

<file path=xl/sharedStrings.xml><?xml version="1.0" encoding="utf-8"?>
<sst xmlns="http://schemas.openxmlformats.org/spreadsheetml/2006/main" count="2694" uniqueCount="824">
  <si>
    <t>Другие вопросы в области охраны окружающей среды</t>
  </si>
  <si>
    <t>0605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</si>
  <si>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</si>
  <si>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</si>
  <si>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</si>
  <si>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</si>
  <si>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</si>
  <si>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</si>
  <si>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</si>
  <si>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</si>
  <si>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</si>
  <si>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</si>
  <si>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</si>
  <si>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</si>
  <si>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</si>
  <si>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</si>
  <si>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</si>
  <si>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</si>
  <si>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</si>
  <si>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</si>
  <si>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</si>
  <si>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</si>
  <si>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Проведение санитарно-оздоровительных мероприятий на озелененных территорий</t>
  </si>
  <si>
    <t>0730101020</t>
  </si>
  <si>
    <t xml:space="preserve">Приобретение посадочного материала для озеленения территорий </t>
  </si>
  <si>
    <t>0730101030</t>
  </si>
  <si>
    <t>ОБРАЗОВАНИЕ</t>
  </si>
  <si>
    <t>0700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</si>
  <si>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</si>
  <si>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</si>
  <si>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</si>
  <si>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</si>
  <si>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</si>
  <si>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</si>
  <si>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</si>
  <si>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</si>
  <si>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</si>
  <si>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</si>
  <si>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</si>
  <si>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</si>
  <si>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</si>
  <si>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</si>
  <si>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</si>
  <si>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</si>
  <si>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</si>
  <si>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</si>
  <si>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</si>
  <si>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</si>
  <si>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</si>
  <si>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</si>
  <si>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</si>
  <si>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</si>
  <si>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</si>
  <si>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</si>
  <si>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</si>
  <si>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</si>
  <si>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</si>
  <si>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</si>
  <si>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</si>
  <si>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</si>
  <si>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</si>
  <si>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</si>
  <si>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</si>
  <si>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</si>
  <si>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</si>
  <si>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</si>
  <si>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</si>
  <si>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</si>
  <si>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</si>
  <si>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</si>
  <si>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</si>
  <si>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</si>
  <si>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</si>
  <si>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</si>
  <si>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</si>
  <si>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0320201130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</si>
  <si>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</si>
  <si>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</si>
  <si>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</si>
  <si>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</si>
  <si>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</si>
  <si>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</si>
  <si>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</si>
  <si>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</si>
  <si>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</si>
  <si>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Прочая закупка товаров, работ и услуг для обеспечения государственных (муниципальных) нужд</t>
  </si>
  <si>
    <t>244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</si>
  <si>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</si>
  <si>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</si>
  <si>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</si>
  <si>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</si>
  <si>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</si>
  <si>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</si>
  <si>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Расходы за счёт субвенции из бюджета Московской области на обеспечение предоставления гражданам субсидий на оплату жилого помещения и коммунальных услуг</t>
  </si>
  <si>
    <t>0410261420</t>
  </si>
  <si>
    <t>Закупка товаров, работ, услуг в сфере информационно-коммуникационных технологий</t>
  </si>
  <si>
    <t>242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</si>
  <si>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</si>
  <si>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</si>
  <si>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</si>
  <si>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</si>
  <si>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</si>
  <si>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</si>
  <si>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</si>
  <si>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</si>
  <si>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</si>
  <si>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</si>
  <si>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</si>
  <si>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</si>
  <si>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</si>
  <si>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</si>
  <si>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</si>
  <si>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</si>
  <si>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</si>
  <si>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</si>
  <si>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</si>
  <si>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</si>
  <si>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</si>
  <si>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</si>
  <si>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</si>
  <si>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</si>
  <si>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Подпрограмма "Обеспечивающая подпрограмма"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</si>
  <si>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</si>
  <si>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</si>
  <si>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</si>
  <si>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</si>
  <si>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</si>
  <si>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Уплата прочих налогов, сборов</t>
  </si>
  <si>
    <t>852</t>
  </si>
  <si>
    <t>Уплата иных платежей</t>
  </si>
  <si>
    <t>853</t>
  </si>
  <si>
    <t>1250160700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</si>
  <si>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144/2016-ОЗ</t>
  </si>
  <si>
    <t>1250160830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</si>
  <si>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" на 2017-2021 годы</t>
  </si>
  <si>
    <t>1600000000</t>
  </si>
  <si>
    <t>Подпрограмма "Развитие системы информирования населения о деятельности органов местного самоуправления" на 2017-2021 годы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</si>
  <si>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</si>
  <si>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</si>
  <si>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</si>
  <si>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</si>
  <si>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</si>
  <si>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</si>
  <si>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</si>
  <si>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</si>
  <si>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</si>
  <si>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</si>
  <si>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</si>
  <si>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</si>
  <si>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</si>
  <si>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</si>
  <si>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Уплата налога на имущество организаций и земельного налога</t>
  </si>
  <si>
    <t>851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</si>
  <si>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</si>
  <si>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</si>
  <si>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</si>
  <si>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</si>
  <si>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Муниципальная программа "Безопасность населения" на 2017-2021 годы</t>
  </si>
  <si>
    <t>0800000000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</si>
  <si>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</si>
  <si>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</si>
  <si>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Резервные фонды</t>
  </si>
  <si>
    <t>0111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</si>
  <si>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</si>
  <si>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</si>
  <si>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</si>
  <si>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</si>
  <si>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</si>
  <si>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</si>
  <si>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</si>
  <si>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</si>
  <si>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</si>
  <si>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</si>
  <si>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</si>
  <si>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</si>
  <si>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Другие общегосударственные вопросы</t>
  </si>
  <si>
    <t>0113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</si>
  <si>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</si>
  <si>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</si>
  <si>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</si>
  <si>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</si>
  <si>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</si>
  <si>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</si>
  <si>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</si>
  <si>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</si>
  <si>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</si>
  <si>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</si>
  <si>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</si>
  <si>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</si>
  <si>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</si>
  <si>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</si>
  <si>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</si>
  <si>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</si>
  <si>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</si>
  <si>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</si>
  <si>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</si>
  <si>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</si>
  <si>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</si>
  <si>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</si>
  <si>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</si>
  <si>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</si>
  <si>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1210101090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</si>
  <si>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Клинского муниципального района"</t>
  </si>
  <si>
    <t>Муниципальная программа «Цифровое муниципальное образование (городской округ Клин)" на 2018-2021 годы</t>
  </si>
  <si>
    <t>1300000000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</si>
  <si>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</si>
  <si>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</si>
  <si>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</si>
  <si>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</si>
  <si>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</si>
  <si>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</si>
  <si>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</si>
  <si>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</si>
  <si>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</si>
  <si>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</si>
  <si>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Непрограммные расходы</t>
  </si>
  <si>
    <t>9900000000</t>
  </si>
  <si>
    <t>Исполнение судебных актов</t>
  </si>
  <si>
    <t>9900000060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</si>
  <si>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</si>
  <si>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</si>
  <si>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</si>
  <si>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</si>
  <si>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</si>
  <si>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</si>
  <si>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</si>
  <si>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</si>
  <si>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Иные выплаты персоналу учреждений, за исключением фонда оплаты труда</t>
  </si>
  <si>
    <t>112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</si>
  <si>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</si>
  <si>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</si>
  <si>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</si>
  <si>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</si>
  <si>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</si>
  <si>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</si>
  <si>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</si>
  <si>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</si>
  <si>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</si>
  <si>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</si>
  <si>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</si>
  <si>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</si>
  <si>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</si>
  <si>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</si>
  <si>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</si>
  <si>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</si>
  <si>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Администрации городского округа Клин</t>
  </si>
  <si>
    <t>0810101030</t>
  </si>
  <si>
    <t>Иные субсидии некоммерческим организациям (за исключением государственных (муниципальных) учреждений)</t>
  </si>
  <si>
    <t>634</t>
  </si>
  <si>
    <t>Основное мероприятие "Дальнейшее развитие аппаратно-программного комплекса «Безопасный город»</t>
  </si>
  <si>
    <t>0810500000</t>
  </si>
  <si>
    <t>Обслуживание систем видеонаблюдения</t>
  </si>
  <si>
    <t>0810501020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</si>
  <si>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</si>
  <si>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</si>
  <si>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Другие вопросы в области культуры, кинематографии</t>
  </si>
  <si>
    <t>0804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</si>
  <si>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</si>
  <si>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</si>
  <si>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</si>
  <si>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</si>
  <si>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</si>
  <si>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ЗДРАВООХРАНЕНИЕ</t>
  </si>
  <si>
    <t>0900</t>
  </si>
  <si>
    <t>Другие вопросы в области здравоохранения</t>
  </si>
  <si>
    <t>0909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</si>
  <si>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</si>
  <si>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</si>
  <si>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</si>
  <si>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</si>
  <si>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</si>
  <si>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</si>
  <si>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</si>
  <si>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</si>
  <si>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</si>
  <si>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</si>
  <si>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</si>
  <si>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</si>
  <si>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</si>
  <si>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</si>
  <si>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СОЦИАЛЬНАЯ ПОЛИТИКА</t>
  </si>
  <si>
    <t>1000</t>
  </si>
  <si>
    <t>Пенсионное обеспечение</t>
  </si>
  <si>
    <t>1001</t>
  </si>
  <si>
    <t>Выплаты пенсий за выслугу лет муниципальным служащим</t>
  </si>
  <si>
    <t>9900000010</t>
  </si>
  <si>
    <t>Приобретение товаров, работ, услуг в пользу граждан в целях их социального обеспечения</t>
  </si>
  <si>
    <t>323</t>
  </si>
  <si>
    <t>Социальное обеспечение населения</t>
  </si>
  <si>
    <t>1003</t>
  </si>
  <si>
    <t>Основное мероприятие "Предоставление мер социальной поддержки гражданам"</t>
  </si>
  <si>
    <t>0410100000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</si>
  <si>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</si>
  <si>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</si>
  <si>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</si>
  <si>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</si>
  <si>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</si>
  <si>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</si>
  <si>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Дополнительное образование детей</t>
  </si>
  <si>
    <t>0703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</si>
  <si>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</si>
  <si>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</si>
  <si>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</si>
  <si>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</si>
  <si>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</si>
  <si>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</si>
  <si>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</si>
  <si>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</si>
  <si>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Обеспечение деятельности подведомственных учреждений - музыкальные школы</t>
  </si>
  <si>
    <t>0330101050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</si>
  <si>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</si>
  <si>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</si>
  <si>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</si>
  <si>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</si>
  <si>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</si>
  <si>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</si>
  <si>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</si>
  <si>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</si>
  <si>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</si>
  <si>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</si>
  <si>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Установка систем видеонаблюдения</t>
  </si>
  <si>
    <t>0810501010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</si>
  <si>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</si>
  <si>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</si>
  <si>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</si>
  <si>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</si>
  <si>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Высшее и послевузовское профессиональное образование</t>
  </si>
  <si>
    <t>0706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</si>
  <si>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</si>
  <si>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</si>
  <si>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</si>
  <si>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Пособия, компенсации и иные социальные выплаты гражданам, кроме публичных нормативных обязательств</t>
  </si>
  <si>
    <t>321</t>
  </si>
  <si>
    <t>Молодежная политика и оздоровление детей</t>
  </si>
  <si>
    <t>0707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</si>
  <si>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</si>
  <si>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</si>
  <si>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</si>
  <si>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</si>
  <si>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местного бюджета на  мероприятия  по организации отдыха детей в каникулярное время</t>
  </si>
  <si>
    <t>04301S1010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</si>
  <si>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</si>
  <si>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</si>
  <si>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</si>
  <si>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</si>
  <si>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</si>
  <si>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</si>
  <si>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0520101010</t>
  </si>
  <si>
    <t>0810401030</t>
  </si>
  <si>
    <t>0810701030</t>
  </si>
  <si>
    <t>0810800000</t>
  </si>
  <si>
    <t>Выпуск буклетов о проблеме наркомании и токсикомании</t>
  </si>
  <si>
    <t>0810801010</t>
  </si>
  <si>
    <t>Другие вопросы в области образования</t>
  </si>
  <si>
    <t>0709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</si>
  <si>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</si>
  <si>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</si>
  <si>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</si>
  <si>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</si>
  <si>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</si>
  <si>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Профилактика природно-очаговых заболеваний</t>
  </si>
  <si>
    <t>0110101040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</si>
  <si>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</si>
  <si>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</si>
  <si>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</si>
  <si>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</si>
  <si>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</si>
  <si>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</si>
  <si>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</si>
  <si>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</si>
  <si>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</si>
  <si>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</si>
  <si>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</si>
  <si>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</si>
  <si>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</si>
  <si>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</si>
  <si>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</si>
  <si>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</si>
  <si>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</si>
  <si>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</si>
  <si>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</si>
  <si>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</si>
  <si>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</si>
  <si>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Обеспечение деятельности подведомственных учреждений - централизованная бухгалтерия</t>
  </si>
  <si>
    <t>0340201030</t>
  </si>
  <si>
    <t>Оборудование объектов образования</t>
  </si>
  <si>
    <t>0810101020</t>
  </si>
  <si>
    <t>0810600000</t>
  </si>
  <si>
    <t>Круглые столы, конференции, семинары</t>
  </si>
  <si>
    <t>0810601010</t>
  </si>
  <si>
    <t>КУЛЬТУРА, КИНЕМАТОГРАФИЯ</t>
  </si>
  <si>
    <t>0800</t>
  </si>
  <si>
    <t>Культура</t>
  </si>
  <si>
    <t>0801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</si>
  <si>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</si>
  <si>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</si>
  <si>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</si>
  <si>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</si>
  <si>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музеев""</t>
  </si>
  <si>
    <t>0210100000</t>
  </si>
  <si>
    <t>Обеспечение деятельности подведомственных учреждений - музеи и  выставки</t>
  </si>
  <si>
    <t>0210101010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</si>
  <si>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</si>
  <si>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</si>
  <si>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</si>
  <si>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</si>
  <si>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</si>
  <si>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</si>
  <si>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</si>
  <si>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</si>
  <si>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</si>
  <si>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</si>
  <si>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</si>
  <si>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</si>
  <si>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</si>
  <si>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</si>
  <si>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</si>
  <si>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</si>
  <si>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</si>
  <si>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</si>
  <si>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</si>
  <si>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</si>
  <si>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</si>
  <si>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</si>
  <si>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</si>
  <si>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</si>
  <si>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</si>
  <si>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</si>
  <si>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</si>
  <si>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</si>
  <si>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</si>
  <si>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</si>
  <si>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</si>
  <si>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</si>
  <si>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</si>
  <si>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</si>
  <si>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</si>
  <si>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</si>
  <si>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</si>
  <si>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</si>
  <si>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</si>
  <si>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</si>
  <si>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</si>
  <si>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</si>
  <si>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</si>
  <si>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</si>
  <si>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</si>
  <si>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</si>
  <si>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</si>
  <si>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</si>
  <si>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</si>
  <si>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</si>
  <si>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</si>
  <si>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</si>
  <si>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</si>
  <si>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</si>
  <si>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</si>
  <si>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</si>
  <si>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</si>
  <si>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</si>
  <si>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</si>
  <si>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</si>
  <si>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</si>
  <si>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</si>
  <si>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</si>
  <si>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</si>
  <si>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</si>
  <si>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</si>
  <si>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</si>
  <si>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</si>
  <si>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</si>
  <si>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</si>
  <si>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</si>
  <si>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</si>
  <si>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</si>
  <si>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</si>
  <si>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</si>
  <si>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</si>
  <si>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</si>
  <si>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</si>
  <si>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</si>
  <si>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</si>
  <si>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</si>
  <si>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</si>
  <si>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</si>
  <si>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</si>
  <si>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</si>
  <si>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</si>
  <si>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</si>
  <si>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</si>
  <si>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</si>
  <si>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образования городского округа Клин" на 2017-2021 годы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</si>
  <si>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</si>
  <si>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</si>
  <si>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</si>
  <si>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</si>
  <si>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</si>
  <si>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</si>
  <si>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</si>
  <si>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Распределение бюджетных ассигнований по разделам, подразделам, целевым статьям 
(муниципальным программам  и непрограммным направлениям деятельности), группам и подгруппам видов расходов классификации расходов бюджета Клинского муниципального района 
на плановый период 2019 и 2020 годов</t>
  </si>
  <si>
    <t>Приложение 8</t>
  </si>
  <si>
    <t>Осуществление единовременных денежных выплат гражданам, попавшим в трудную жизненную ситуацию</t>
  </si>
  <si>
    <t>0410101010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</si>
  <si>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</si>
  <si>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</si>
  <si>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</si>
  <si>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</si>
  <si>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</si>
  <si>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</si>
  <si>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</si>
  <si>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</si>
  <si>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</si>
  <si>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</si>
  <si>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</si>
  <si>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Расходы за счёт субвенции из бюджета Московской области на предоставление гражданам субсидий на оплату жилого помещения и коммунальных услуг</t>
  </si>
  <si>
    <t>0410261410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</si>
  <si>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</si>
  <si>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</si>
  <si>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граждан РФ, проживающих в сельской местности (софинансирование)</t>
  </si>
  <si>
    <t>06201S1010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</si>
  <si>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</si>
  <si>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</si>
  <si>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</si>
  <si>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</si>
  <si>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</si>
  <si>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</si>
  <si>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</si>
  <si>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</si>
  <si>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</si>
  <si>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</si>
  <si>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</si>
  <si>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</si>
  <si>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</si>
  <si>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</si>
  <si>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</si>
  <si>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</si>
  <si>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</si>
  <si>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</si>
  <si>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</si>
  <si>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</si>
  <si>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</si>
  <si>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</si>
  <si>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</si>
  <si>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Охрана семьи и детства</t>
  </si>
  <si>
    <t>1004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</si>
  <si>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</si>
  <si>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</si>
  <si>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</si>
  <si>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</si>
  <si>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</si>
  <si>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</si>
  <si>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</si>
  <si>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</si>
  <si>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</si>
  <si>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1100</t>
  </si>
  <si>
    <t>Физическая культура</t>
  </si>
  <si>
    <t>1101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</si>
  <si>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</si>
  <si>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</si>
  <si>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</si>
  <si>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</si>
  <si>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</si>
  <si>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</si>
  <si>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Основное мероприятие "Создание объектов физической культуры и спорта"</t>
  </si>
  <si>
    <t>0510200000</t>
  </si>
  <si>
    <t>0510264490</t>
  </si>
  <si>
    <t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области"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</si>
  <si>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системах, используемых органами местного самоуправления"</t>
  </si>
  <si>
    <t>Расходы на софинансирование субсидии на проектирование и реконструкцию муниципальных стадионов</t>
  </si>
  <si>
    <t>05102S1020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</si>
  <si>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</si>
  <si>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</si>
  <si>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</si>
  <si>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</si>
  <si>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</si>
  <si>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</si>
  <si>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Массовый спорт</t>
  </si>
  <si>
    <t>1102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</si>
  <si>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</si>
  <si>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</si>
  <si>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</si>
  <si>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</si>
  <si>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</si>
  <si>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</si>
  <si>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</si>
  <si>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</si>
  <si>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</si>
  <si>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</si>
  <si>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</si>
  <si>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</si>
  <si>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</si>
  <si>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</si>
  <si>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09.12.2017</t>
  </si>
  <si>
    <t xml:space="preserve">к решению Совета депутатов Клинского муниципального района </t>
  </si>
  <si>
    <t>* Публичные нормативные обязательства</t>
  </si>
  <si>
    <t>Раздел-Подраздел</t>
  </si>
  <si>
    <t>Целевая статья расходов</t>
  </si>
  <si>
    <t>Вид расходов</t>
  </si>
  <si>
    <t>2019 год</t>
  </si>
  <si>
    <t>2020 год</t>
  </si>
  <si>
    <t>тыс. руб.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</si>
  <si>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</si>
  <si>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чрезвычайных ситуаций природного и техногенного характера"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</si>
  <si>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</si>
  <si>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</si>
  <si>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</si>
  <si>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</si>
  <si>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</si>
  <si>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</si>
  <si>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</si>
  <si>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</si>
  <si>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</si>
  <si>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</si>
  <si>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</si>
  <si>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</si>
  <si>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Закупка товаров, работ, услуг в целях капитального ремонта государственного (муниципального) имущества</t>
  </si>
  <si>
    <t>243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</si>
  <si>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</si>
  <si>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</si>
  <si>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</si>
  <si>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</si>
  <si>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Коммунальное хозяйство</t>
  </si>
  <si>
    <t>0502</t>
  </si>
  <si>
    <t>Подпрограмма "Устойчивое развитие сельских территорий"</t>
  </si>
  <si>
    <t>0620000000</t>
  </si>
  <si>
    <t>Основное мероприятие "Комплексное обустройство населенных пунктов, расположенных в сельской местности, объектами социальной, инженерной инфраструктуры и автомобильными дорогами"</t>
  </si>
  <si>
    <t>0620200000</t>
  </si>
  <si>
    <t>Развитие газификации в сельской местности</t>
  </si>
  <si>
    <t>0620241010</t>
  </si>
  <si>
    <t>Муниципальная программа "Развитие инженерной инфраструктуры и энергоэффективности" на 2018-2022 годы</t>
  </si>
  <si>
    <t>1000000000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</si>
  <si>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</si>
  <si>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</si>
  <si>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</si>
  <si>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</si>
  <si>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</si>
  <si>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</si>
  <si>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</si>
  <si>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</si>
  <si>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</si>
  <si>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</si>
  <si>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</si>
  <si>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</si>
  <si>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</si>
  <si>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</si>
  <si>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</si>
  <si>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</si>
  <si>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Дорожное хозяйство (дорожные фонды)</t>
  </si>
  <si>
    <t>0409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</si>
  <si>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</si>
  <si>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</si>
  <si>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</si>
  <si>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</si>
  <si>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"Капитальный ремонт и ремонт автомобильных дорог общего пользования "</t>
  </si>
  <si>
    <t>1420000000</t>
  </si>
  <si>
    <t>Основное мероприятие "Обеспечение нормативных качеств эксплуатируемых дворовых территорий и проездов к дворовым территориям многоквартирных домов, обеспечение нормативных качеств эксплуатируемых дорог общего пользования"</t>
  </si>
  <si>
    <t>1420100000</t>
  </si>
  <si>
    <t>Ремонт автомобильных дорог общего пользования</t>
  </si>
  <si>
    <t>1420101010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</si>
  <si>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</si>
  <si>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</si>
  <si>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</si>
  <si>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</si>
  <si>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</si>
  <si>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</si>
  <si>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</si>
  <si>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</si>
  <si>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</si>
  <si>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</si>
  <si>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</si>
  <si>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</si>
  <si>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</si>
  <si>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</si>
  <si>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</si>
  <si>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</si>
  <si>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</si>
  <si>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</si>
  <si>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Строительство автомобильных дорог общего пользования</t>
  </si>
  <si>
    <t>1440141010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</si>
  <si>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</si>
  <si>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</si>
  <si>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</si>
  <si>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</si>
  <si>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</si>
  <si>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</si>
  <si>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</si>
  <si>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</si>
  <si>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Связь и информатика</t>
  </si>
  <si>
    <t>0410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</si>
  <si>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</si>
  <si>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</si>
  <si>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</si>
  <si>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</si>
  <si>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</si>
  <si>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</si>
  <si>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</si>
  <si>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</si>
  <si>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</si>
  <si>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</si>
  <si>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</si>
  <si>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</si>
  <si>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</si>
  <si>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</si>
  <si>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</si>
  <si>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</si>
  <si>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</si>
  <si>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</si>
  <si>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</si>
  <si>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</si>
  <si>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</si>
  <si>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</si>
  <si>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</si>
  <si>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</si>
  <si>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</si>
  <si>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</si>
  <si>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</si>
  <si>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Субсидии автономным учреждениям на иные цели</t>
  </si>
  <si>
    <t>622</t>
  </si>
  <si>
    <t>Другие вопросы в области национальной экономики</t>
  </si>
  <si>
    <t>0412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</si>
  <si>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</si>
  <si>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</si>
  <si>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</si>
  <si>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</si>
  <si>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</si>
  <si>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</si>
  <si>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</si>
  <si>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</si>
  <si>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</si>
  <si>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</si>
  <si>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</si>
  <si>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</si>
  <si>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</si>
  <si>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</si>
  <si>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</si>
  <si>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</si>
  <si>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</si>
  <si>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</si>
  <si>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</si>
  <si>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</si>
  <si>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</si>
  <si>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</si>
  <si>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</si>
  <si>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</si>
  <si>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</si>
  <si>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туризма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</si>
  <si>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</t>
  </si>
  <si>
    <t>Обеспечение деятельности подведомственных  учреждений - муниципальное учреждение "молодежный центр" Стекольный"</t>
  </si>
  <si>
    <t>Проведение молодежных акций и агитационно-пропагандистских мероприятий на базе "молодежного центра "Стекольный"</t>
  </si>
  <si>
    <t>Молодежные культурно-зрелищные, профилактические мероприятия по профилактике наркомании и токсикомании на базе "молодежного центра "Стекольный"</t>
  </si>
  <si>
    <t>Основное мероприятие "Информационно-пропагандистское сопровождение антинаркотической деятельности"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</si>
  <si>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годов"</t>
  </si>
  <si>
    <t>Расходы за счет субсидии из бюджета Московской области на проектирование и реконструкцию муниципальных стадионов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</si>
  <si>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</si>
  <si>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</si>
  <si>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</si>
  <si>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</si>
  <si>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</si>
  <si>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</si>
  <si>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</si>
  <si>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</si>
  <si>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Перекладка водопроводных сетей</t>
  </si>
  <si>
    <t>1020101010</t>
  </si>
  <si>
    <t>Ремонт и замена тепловых сетей</t>
  </si>
  <si>
    <t>1020101020</t>
  </si>
  <si>
    <t>Осуществление строительного контроля над объектами</t>
  </si>
  <si>
    <t>1020101030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</si>
  <si>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</si>
  <si>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</si>
  <si>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</si>
  <si>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</si>
  <si>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</si>
  <si>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</si>
  <si>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МУП "Клинтеплосеть"</t>
  </si>
  <si>
    <t>1020201060</t>
  </si>
  <si>
    <t>Подпрограмма "Энергосбережение и повышение энергетической эффективности"</t>
  </si>
  <si>
    <t>1030000000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</si>
  <si>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</si>
  <si>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</si>
  <si>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</si>
  <si>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</si>
  <si>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</si>
  <si>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</si>
  <si>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Благоустройство</t>
  </si>
  <si>
    <t>0503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</si>
  <si>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</si>
  <si>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</si>
  <si>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</si>
  <si>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ОХРАНА ОКРУЖАЮЩЕЙ СРЕДЫ</t>
  </si>
  <si>
    <t>0600</t>
  </si>
  <si>
    <t>Сбор, удаление отходов и очистка сточных вод</t>
  </si>
  <si>
    <t>0602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</si>
  <si>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</si>
  <si>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</si>
  <si>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</si>
  <si>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</si>
  <si>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</si>
  <si>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</si>
  <si>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Выявление и ликвидация несанкционированных свалок и навалов</t>
  </si>
  <si>
    <t>0710101030</t>
  </si>
  <si>
    <t xml:space="preserve">от 15.12.2017 г.  № 3/73 </t>
  </si>
  <si>
    <t>Приложение №6</t>
  </si>
  <si>
    <t>к решению Совета депутатов городского округа Клин</t>
  </si>
  <si>
    <t xml:space="preserve">" О внесении изменений в решение Совета депутатов  Клинского муниципального района </t>
  </si>
  <si>
    <t>"О бюджете Клинского муниципального района на 2018 год и на плановый период 2019 и 2020 годов"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</si>
  <si>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</si>
  <si>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Прочая закупка товаров, работ и услуг </t>
  </si>
  <si>
    <t>Прочая закупка товаров, работ и услуг</t>
  </si>
  <si>
    <t>0320262260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</si>
  <si>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</si>
  <si>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Расходы за счет субсидии на капитальный ремонт и приобретение оборудования для оснащения плоскостных спортивных сооружений в муниципальных образованиях Московской области</t>
  </si>
  <si>
    <t>0510262510</t>
  </si>
  <si>
    <t>0510300000</t>
  </si>
  <si>
    <t>Основное мероприятие "Укрепление материально-технической базы объектов физической культуры и спорта городского округа Клин"</t>
  </si>
  <si>
    <t>05103S1020</t>
  </si>
  <si>
    <t>Расходы на софинансирование субсидии на капитальный ремонт и приобретение оборудования для оснащения плоскостных сооружений</t>
  </si>
  <si>
    <r>
      <t>Пособия, компенсации, меры социальной поддержки по публичным нормативным обязательствам</t>
    </r>
    <r>
      <rPr>
        <sz val="12"/>
        <color indexed="55"/>
        <rFont val="Times New Roman"/>
        <family val="1"/>
        <charset val="204"/>
      </rPr>
      <t>*</t>
    </r>
  </si>
  <si>
    <t>Пособия, компенсации, меры социальной поддержки по публичным нормативным обязательствам*</t>
  </si>
  <si>
    <t>Пособия, компенсации, меры социальной поддержки по публичным нормативным обязательствам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</si>
  <si>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</si>
  <si>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</si>
  <si>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</si>
  <si>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"Оказание мер социальной поддержки детям-сиротам и детям, оставшимся без попечения родителей"</t>
  </si>
  <si>
    <r>
      <t xml:space="preserve">от </t>
    </r>
    <r>
      <rPr>
        <u/>
        <sz val="12"/>
        <rFont val="Times New Roman"/>
        <family val="1"/>
        <charset val="204"/>
      </rPr>
      <t>26.04.2018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</si>
</sst>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_ ;[Red]\-#,##0.0\ "/>
    <numFmt numFmtId="166" formatCode="#,##0.0"/>
  </numFmts>
  <fonts count="29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7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indexed="55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8" fillId="6" borderId="1" applyNumberFormat="0" applyFont="0" applyBorder="0" applyAlignment="0" applyProtection="0">
      <alignment horizontal="center" wrapText="1"/>
    </xf>
    <xf numFmtId="0" fontId="8" fillId="7" borderId="2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4" fillId="11" borderId="2" applyNumberFormat="0" applyFont="0" applyBorder="0" applyAlignment="0" applyProtection="0">
      <alignment horizontal="center" wrapText="1"/>
    </xf>
    <xf numFmtId="0" fontId="8" fillId="12" borderId="2" applyNumberFormat="0" applyFont="0" applyBorder="0" applyAlignment="0" applyProtection="0">
      <alignment horizontal="center" wrapText="1"/>
    </xf>
    <xf numFmtId="0" fontId="8" fillId="13" borderId="3" applyNumberFormat="0" applyFont="0" applyBorder="0" applyAlignment="0" applyProtection="0">
      <alignment horizontal="center" wrapText="1"/>
    </xf>
    <xf numFmtId="0" fontId="9" fillId="0" borderId="0"/>
    <xf numFmtId="0" fontId="5" fillId="6" borderId="1" applyNumberFormat="0" applyFont="0" applyBorder="0" applyAlignment="0" applyProtection="0">
      <alignment horizontal="center" wrapText="1"/>
    </xf>
    <xf numFmtId="0" fontId="5" fillId="7" borderId="2" applyNumberFormat="0" applyFont="0" applyBorder="0" applyAlignment="0" applyProtection="0">
      <alignment horizontal="center" wrapText="1"/>
    </xf>
    <xf numFmtId="0" fontId="5" fillId="8" borderId="2" applyNumberFormat="0" applyFont="0" applyBorder="0" applyAlignment="0" applyProtection="0">
      <alignment horizontal="center" wrapText="1"/>
    </xf>
    <xf numFmtId="0" fontId="5" fillId="9" borderId="2" applyNumberFormat="0" applyFont="0" applyBorder="0" applyAlignment="0" applyProtection="0">
      <alignment horizontal="center" wrapText="1"/>
    </xf>
    <xf numFmtId="0" fontId="5" fillId="10" borderId="2" applyNumberFormat="0" applyFont="0" applyBorder="0" applyAlignment="0" applyProtection="0">
      <alignment horizontal="center" wrapText="1"/>
    </xf>
    <xf numFmtId="0" fontId="5" fillId="12" borderId="2" applyNumberFormat="0" applyFont="0" applyBorder="0" applyAlignment="0" applyProtection="0">
      <alignment horizontal="center" wrapText="1"/>
    </xf>
    <xf numFmtId="0" fontId="5" fillId="13" borderId="3" applyNumberFormat="0" applyFont="0" applyBorder="0" applyAlignment="0" applyProtection="0">
      <alignment horizontal="center" wrapText="1"/>
    </xf>
  </cellStyleXfs>
  <cellXfs count="3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8" borderId="3" xfId="3" applyNumberFormat="1" applyFont="1" applyBorder="1" applyAlignment="1">
      <alignment horizontal="right" vertical="center"/>
    </xf>
    <xf numFmtId="4" fontId="8" fillId="8" borderId="7" xfId="3" applyNumberFormat="1" applyFont="1" applyBorder="1" applyAlignment="1">
      <alignment horizontal="right" vertical="center"/>
    </xf>
    <xf numFmtId="4" fontId="8" fillId="7" borderId="7" xfId="2" applyNumberFormat="1" applyFont="1" applyBorder="1" applyAlignment="1">
      <alignment horizontal="right" vertical="center"/>
    </xf>
    <xf numFmtId="4" fontId="8" fillId="12" borderId="3" xfId="7" applyNumberFormat="1" applyFont="1" applyBorder="1" applyAlignment="1">
      <alignment horizontal="right" vertical="center"/>
    </xf>
    <xf numFmtId="4" fontId="8" fillId="12" borderId="7" xfId="7" applyNumberFormat="1" applyFont="1" applyBorder="1" applyAlignment="1">
      <alignment horizontal="right" vertical="center"/>
    </xf>
    <xf numFmtId="4" fontId="8" fillId="11" borderId="3" xfId="6" applyNumberFormat="1" applyFont="1" applyBorder="1" applyAlignment="1">
      <alignment horizontal="right" vertical="center"/>
    </xf>
    <xf numFmtId="4" fontId="8" fillId="11" borderId="7" xfId="6" applyNumberFormat="1" applyFont="1" applyBorder="1" applyAlignment="1">
      <alignment horizontal="right" vertical="center"/>
    </xf>
    <xf numFmtId="4" fontId="8" fillId="10" borderId="3" xfId="5" applyNumberFormat="1" applyFont="1" applyBorder="1" applyAlignment="1">
      <alignment horizontal="right" vertical="center"/>
    </xf>
    <xf numFmtId="4" fontId="8" fillId="10" borderId="7" xfId="5" applyNumberFormat="1" applyFont="1" applyBorder="1" applyAlignment="1">
      <alignment horizontal="right" vertical="center"/>
    </xf>
    <xf numFmtId="4" fontId="8" fillId="9" borderId="3" xfId="4" applyNumberFormat="1" applyFont="1" applyBorder="1" applyAlignment="1">
      <alignment horizontal="right" vertical="center"/>
    </xf>
    <xf numFmtId="4" fontId="8" fillId="9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8" borderId="3" xfId="3" applyFont="1" applyBorder="1" applyAlignment="1">
      <alignment horizontal="center" vertical="center"/>
    </xf>
    <xf numFmtId="0" fontId="8" fillId="8" borderId="3" xfId="3" applyFont="1" applyBorder="1" applyAlignment="1">
      <alignment horizontal="center" vertical="center"/>
    </xf>
    <xf numFmtId="0" fontId="5" fillId="7" borderId="3" xfId="2" applyFont="1" applyBorder="1" applyAlignment="1">
      <alignment horizontal="center" vertical="center"/>
    </xf>
    <xf numFmtId="0" fontId="8" fillId="7" borderId="3" xfId="2" applyFont="1" applyBorder="1" applyAlignment="1">
      <alignment horizontal="center" vertical="center"/>
    </xf>
    <xf numFmtId="0" fontId="8" fillId="12" borderId="3" xfId="7" applyFont="1" applyBorder="1" applyAlignment="1">
      <alignment horizontal="center" vertical="center"/>
    </xf>
    <xf numFmtId="0" fontId="5" fillId="12" borderId="3" xfId="7" applyFont="1" applyBorder="1" applyAlignment="1">
      <alignment horizontal="center" vertical="center"/>
    </xf>
    <xf numFmtId="0" fontId="8" fillId="11" borderId="3" xfId="6" applyFont="1" applyBorder="1" applyAlignment="1">
      <alignment horizontal="center" vertical="center"/>
    </xf>
    <xf numFmtId="0" fontId="5" fillId="11" borderId="3" xfId="6" applyFont="1" applyBorder="1" applyAlignment="1">
      <alignment horizontal="center" vertical="center"/>
    </xf>
    <xf numFmtId="0" fontId="8" fillId="10" borderId="3" xfId="5" applyFont="1" applyBorder="1" applyAlignment="1">
      <alignment horizontal="center" vertical="center"/>
    </xf>
    <xf numFmtId="0" fontId="5" fillId="10" borderId="3" xfId="5" applyFont="1" applyBorder="1" applyAlignment="1">
      <alignment horizontal="center" vertical="center"/>
    </xf>
    <xf numFmtId="0" fontId="8" fillId="9" borderId="3" xfId="4" applyFont="1" applyBorder="1" applyAlignment="1">
      <alignment horizontal="center" vertical="center"/>
    </xf>
    <xf numFmtId="0" fontId="5" fillId="9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8" borderId="9" xfId="3" applyFont="1" applyBorder="1" applyAlignment="1">
      <alignment horizontal="left" vertical="top" wrapText="1"/>
    </xf>
    <xf numFmtId="0" fontId="8" fillId="7" borderId="9" xfId="2" applyFont="1" applyBorder="1" applyAlignment="1">
      <alignment horizontal="left" vertical="top" wrapText="1"/>
    </xf>
    <xf numFmtId="0" fontId="5" fillId="12" borderId="9" xfId="7" applyFont="1" applyBorder="1" applyAlignment="1">
      <alignment horizontal="left" vertical="top" wrapText="1"/>
    </xf>
    <xf numFmtId="0" fontId="5" fillId="11" borderId="9" xfId="6" applyFont="1" applyBorder="1" applyAlignment="1">
      <alignment horizontal="left" vertical="top" wrapText="1"/>
    </xf>
    <xf numFmtId="0" fontId="5" fillId="10" borderId="9" xfId="5" applyFont="1" applyBorder="1" applyAlignment="1">
      <alignment horizontal="left" vertical="top" wrapText="1"/>
    </xf>
    <xf numFmtId="0" fontId="5" fillId="9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7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/>
    <xf numFmtId="0" fontId="15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top"/>
    </xf>
    <xf numFmtId="0" fontId="20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center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/>
    </xf>
    <xf numFmtId="0" fontId="25" fillId="0" borderId="5" xfId="0" applyNumberFormat="1" applyFont="1" applyFill="1" applyBorder="1" applyAlignment="1">
      <alignment horizontal="center"/>
    </xf>
    <xf numFmtId="0" fontId="24" fillId="0" borderId="3" xfId="2" applyNumberFormat="1" applyFont="1" applyFill="1" applyBorder="1" applyAlignment="1">
      <alignment horizontal="center" vertical="center"/>
    </xf>
    <xf numFmtId="0" fontId="24" fillId="0" borderId="9" xfId="2" applyNumberFormat="1" applyFont="1" applyFill="1" applyBorder="1" applyAlignment="1">
      <alignment horizontal="left" vertical="top" wrapText="1"/>
    </xf>
    <xf numFmtId="0" fontId="24" fillId="0" borderId="3" xfId="7" applyNumberFormat="1" applyFont="1" applyFill="1" applyBorder="1" applyAlignment="1">
      <alignment horizontal="center" vertical="center"/>
    </xf>
    <xf numFmtId="0" fontId="24" fillId="0" borderId="9" xfId="7" applyNumberFormat="1" applyFont="1" applyFill="1" applyBorder="1" applyAlignment="1">
      <alignment horizontal="left" vertical="top" wrapText="1"/>
    </xf>
    <xf numFmtId="0" fontId="24" fillId="0" borderId="9" xfId="6" applyNumberFormat="1" applyFont="1" applyFill="1" applyBorder="1" applyAlignment="1">
      <alignment horizontal="left" vertical="top" wrapText="1"/>
    </xf>
    <xf numFmtId="0" fontId="24" fillId="0" borderId="9" xfId="5" applyNumberFormat="1" applyFont="1" applyFill="1" applyBorder="1" applyAlignment="1">
      <alignment horizontal="left" vertical="top" wrapText="1"/>
    </xf>
    <xf numFmtId="0" fontId="24" fillId="0" borderId="3" xfId="4" applyNumberFormat="1" applyFont="1" applyFill="1" applyBorder="1" applyAlignment="1">
      <alignment horizontal="center" vertical="center"/>
    </xf>
    <xf numFmtId="0" fontId="24" fillId="0" borderId="9" xfId="4" applyNumberFormat="1" applyFont="1" applyFill="1" applyBorder="1" applyAlignment="1">
      <alignment horizontal="left" vertical="top" wrapText="1"/>
    </xf>
    <xf numFmtId="0" fontId="24" fillId="0" borderId="3" xfId="0" applyNumberFormat="1" applyFont="1" applyFill="1" applyBorder="1" applyAlignment="1">
      <alignment horizontal="center" vertical="center"/>
    </xf>
    <xf numFmtId="0" fontId="24" fillId="0" borderId="3" xfId="6" applyNumberFormat="1" applyFont="1" applyFill="1" applyBorder="1" applyAlignment="1">
      <alignment horizontal="center" vertical="center"/>
    </xf>
    <xf numFmtId="0" fontId="24" fillId="0" borderId="3" xfId="5" applyNumberFormat="1" applyFont="1" applyFill="1" applyBorder="1" applyAlignment="1">
      <alignment horizontal="center" vertical="center"/>
    </xf>
    <xf numFmtId="0" fontId="25" fillId="0" borderId="3" xfId="3" applyNumberFormat="1" applyFont="1" applyFill="1" applyBorder="1" applyAlignment="1">
      <alignment horizontal="center" vertical="center"/>
    </xf>
    <xf numFmtId="165" fontId="0" fillId="0" borderId="0" xfId="0" applyNumberFormat="1"/>
    <xf numFmtId="0" fontId="23" fillId="0" borderId="0" xfId="0" applyNumberFormat="1" applyFont="1" applyFill="1" applyBorder="1" applyAlignment="1">
      <alignment wrapText="1"/>
    </xf>
    <xf numFmtId="0" fontId="19" fillId="0" borderId="0" xfId="0" applyNumberFormat="1" applyFont="1" applyFill="1" applyBorder="1" applyAlignment="1">
      <alignment horizontal="center" vertical="top"/>
    </xf>
    <xf numFmtId="0" fontId="24" fillId="0" borderId="8" xfId="3" applyNumberFormat="1" applyFont="1" applyFill="1" applyBorder="1" applyAlignment="1">
      <alignment horizontal="left" vertical="top" wrapText="1"/>
    </xf>
    <xf numFmtId="0" fontId="24" fillId="0" borderId="11" xfId="3" applyNumberFormat="1" applyFont="1" applyFill="1" applyBorder="1" applyAlignment="1">
      <alignment horizontal="left" vertical="top" wrapText="1"/>
    </xf>
    <xf numFmtId="0" fontId="24" fillId="0" borderId="12" xfId="2" applyNumberFormat="1" applyFont="1" applyFill="1" applyBorder="1" applyAlignment="1">
      <alignment horizontal="left" vertical="top" wrapText="1"/>
    </xf>
    <xf numFmtId="0" fontId="24" fillId="0" borderId="12" xfId="7" applyNumberFormat="1" applyFont="1" applyFill="1" applyBorder="1" applyAlignment="1">
      <alignment horizontal="left" vertical="top" wrapText="1"/>
    </xf>
    <xf numFmtId="0" fontId="24" fillId="0" borderId="12" xfId="6" applyNumberFormat="1" applyFont="1" applyFill="1" applyBorder="1" applyAlignment="1">
      <alignment horizontal="left" vertical="top" wrapText="1"/>
    </xf>
    <xf numFmtId="0" fontId="24" fillId="0" borderId="12" xfId="5" applyNumberFormat="1" applyFont="1" applyFill="1" applyBorder="1" applyAlignment="1">
      <alignment horizontal="left" vertical="top" wrapText="1"/>
    </xf>
    <xf numFmtId="0" fontId="24" fillId="0" borderId="12" xfId="4" applyNumberFormat="1" applyFont="1" applyFill="1" applyBorder="1" applyAlignment="1">
      <alignment horizontal="left" vertical="top" wrapText="1"/>
    </xf>
    <xf numFmtId="0" fontId="24" fillId="0" borderId="13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/>
    <xf numFmtId="0" fontId="16" fillId="0" borderId="16" xfId="0" applyNumberFormat="1" applyFont="1" applyFill="1" applyBorder="1" applyAlignment="1"/>
    <xf numFmtId="0" fontId="24" fillId="0" borderId="19" xfId="0" applyNumberFormat="1" applyFont="1" applyFill="1" applyBorder="1" applyAlignment="1">
      <alignment horizontal="left" vertical="top" wrapText="1"/>
    </xf>
    <xf numFmtId="0" fontId="24" fillId="0" borderId="19" xfId="0" applyNumberFormat="1" applyFont="1" applyFill="1" applyBorder="1" applyAlignment="1">
      <alignment horizontal="left" vertical="top" wrapText="1"/>
    </xf>
    <xf numFmtId="0" fontId="24" fillId="0" borderId="2" xfId="2" applyNumberFormat="1" applyFont="1" applyFill="1" applyBorder="1" applyAlignment="1">
      <alignment horizontal="left" vertical="top" wrapText="1"/>
    </xf>
    <xf numFmtId="0" fontId="24" fillId="0" borderId="3" xfId="4" applyNumberFormat="1" applyFont="1" applyFill="1" applyBorder="1" applyAlignment="1">
      <alignment horizontal="left" vertical="center"/>
    </xf>
    <xf numFmtId="166" fontId="24" fillId="0" borderId="7" xfId="4" applyNumberFormat="1" applyFont="1" applyFill="1" applyBorder="1" applyAlignment="1">
      <alignment horizontal="right" vertical="center"/>
    </xf>
    <xf numFmtId="166" fontId="24" fillId="0" borderId="7" xfId="6" applyNumberFormat="1" applyFont="1" applyFill="1" applyBorder="1" applyAlignment="1">
      <alignment horizontal="right" vertical="center"/>
    </xf>
    <xf numFmtId="166" fontId="24" fillId="0" borderId="7" xfId="5" applyNumberFormat="1" applyFont="1" applyFill="1" applyBorder="1" applyAlignment="1">
      <alignment horizontal="right" vertical="center"/>
    </xf>
    <xf numFmtId="166" fontId="24" fillId="0" borderId="7" xfId="0" applyNumberFormat="1" applyFont="1" applyFill="1" applyBorder="1" applyAlignment="1">
      <alignment horizontal="right" vertical="center"/>
    </xf>
    <xf numFmtId="166" fontId="24" fillId="0" borderId="7" xfId="7" applyNumberFormat="1" applyFont="1" applyFill="1" applyBorder="1" applyAlignment="1">
      <alignment horizontal="right" vertical="center"/>
    </xf>
    <xf numFmtId="166" fontId="24" fillId="0" borderId="7" xfId="2" applyNumberFormat="1" applyFont="1" applyFill="1" applyBorder="1" applyAlignment="1">
      <alignment horizontal="right" vertical="center"/>
    </xf>
    <xf numFmtId="166" fontId="25" fillId="0" borderId="7" xfId="3" applyNumberFormat="1" applyFont="1" applyFill="1" applyBorder="1" applyAlignment="1">
      <alignment horizontal="right" vertical="center"/>
    </xf>
    <xf numFmtId="166" fontId="24" fillId="0" borderId="14" xfId="0" applyNumberFormat="1" applyFont="1" applyFill="1" applyBorder="1" applyAlignment="1">
      <alignment horizontal="right" vertical="center"/>
    </xf>
    <xf numFmtId="166" fontId="25" fillId="0" borderId="5" xfId="0" applyNumberFormat="1" applyFont="1" applyFill="1" applyBorder="1" applyAlignment="1">
      <alignment horizontal="right" vertical="center"/>
    </xf>
    <xf numFmtId="166" fontId="0" fillId="0" borderId="0" xfId="0" applyNumberFormat="1"/>
    <xf numFmtId="49" fontId="24" fillId="0" borderId="3" xfId="0" applyNumberFormat="1" applyFont="1" applyFill="1" applyBorder="1" applyAlignment="1">
      <alignment horizontal="center" vertical="center"/>
    </xf>
    <xf numFmtId="165" fontId="25" fillId="0" borderId="7" xfId="3" applyNumberFormat="1" applyFont="1" applyFill="1" applyBorder="1" applyAlignment="1">
      <alignment horizontal="right" vertical="center"/>
    </xf>
    <xf numFmtId="49" fontId="24" fillId="0" borderId="3" xfId="2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right" vertical="center"/>
    </xf>
    <xf numFmtId="166" fontId="25" fillId="0" borderId="36" xfId="0" applyNumberFormat="1" applyFont="1" applyFill="1" applyBorder="1" applyAlignment="1"/>
    <xf numFmtId="166" fontId="24" fillId="0" borderId="3" xfId="0" applyNumberFormat="1" applyFont="1" applyFill="1" applyBorder="1" applyAlignment="1">
      <alignment horizontal="right" vertical="center"/>
    </xf>
    <xf numFmtId="0" fontId="24" fillId="0" borderId="37" xfId="7" applyNumberFormat="1" applyFont="1" applyFill="1" applyBorder="1" applyAlignment="1">
      <alignment horizontal="center" vertical="center"/>
    </xf>
    <xf numFmtId="166" fontId="24" fillId="0" borderId="38" xfId="7" applyNumberFormat="1" applyFont="1" applyFill="1" applyBorder="1" applyAlignment="1">
      <alignment horizontal="right" vertical="center"/>
    </xf>
    <xf numFmtId="0" fontId="24" fillId="0" borderId="37" xfId="4" applyNumberFormat="1" applyFont="1" applyFill="1" applyBorder="1" applyAlignment="1">
      <alignment horizontal="center" vertical="center"/>
    </xf>
    <xf numFmtId="166" fontId="24" fillId="0" borderId="38" xfId="4" applyNumberFormat="1" applyFont="1" applyFill="1" applyBorder="1" applyAlignment="1">
      <alignment horizontal="right" vertical="center"/>
    </xf>
    <xf numFmtId="0" fontId="24" fillId="0" borderId="13" xfId="5" applyNumberFormat="1" applyFont="1" applyFill="1" applyBorder="1" applyAlignment="1">
      <alignment horizontal="center" vertical="center"/>
    </xf>
    <xf numFmtId="166" fontId="24" fillId="0" borderId="14" xfId="5" applyNumberFormat="1" applyFont="1" applyFill="1" applyBorder="1" applyAlignment="1">
      <alignment horizontal="right" vertical="center"/>
    </xf>
    <xf numFmtId="0" fontId="24" fillId="0" borderId="37" xfId="0" applyNumberFormat="1" applyFont="1" applyFill="1" applyBorder="1" applyAlignment="1">
      <alignment horizontal="center" vertical="center"/>
    </xf>
    <xf numFmtId="166" fontId="24" fillId="0" borderId="38" xfId="0" applyNumberFormat="1" applyFont="1" applyFill="1" applyBorder="1" applyAlignment="1">
      <alignment horizontal="right" vertical="center"/>
    </xf>
    <xf numFmtId="0" fontId="24" fillId="0" borderId="13" xfId="4" applyNumberFormat="1" applyFont="1" applyFill="1" applyBorder="1" applyAlignment="1">
      <alignment horizontal="center" vertical="center"/>
    </xf>
    <xf numFmtId="166" fontId="24" fillId="0" borderId="14" xfId="4" applyNumberFormat="1" applyFont="1" applyFill="1" applyBorder="1" applyAlignment="1">
      <alignment horizontal="right" vertical="center"/>
    </xf>
    <xf numFmtId="0" fontId="24" fillId="0" borderId="37" xfId="5" applyNumberFormat="1" applyFont="1" applyFill="1" applyBorder="1" applyAlignment="1">
      <alignment horizontal="center" vertical="center"/>
    </xf>
    <xf numFmtId="166" fontId="24" fillId="0" borderId="38" xfId="5" applyNumberFormat="1" applyFont="1" applyFill="1" applyBorder="1" applyAlignment="1">
      <alignment horizontal="right" vertical="center"/>
    </xf>
    <xf numFmtId="0" fontId="24" fillId="0" borderId="13" xfId="6" applyNumberFormat="1" applyFont="1" applyFill="1" applyBorder="1" applyAlignment="1">
      <alignment horizontal="center" vertical="center"/>
    </xf>
    <xf numFmtId="166" fontId="24" fillId="0" borderId="14" xfId="6" applyNumberFormat="1" applyFont="1" applyFill="1" applyBorder="1" applyAlignment="1">
      <alignment horizontal="right" vertical="center"/>
    </xf>
    <xf numFmtId="0" fontId="24" fillId="0" borderId="37" xfId="6" applyNumberFormat="1" applyFont="1" applyFill="1" applyBorder="1" applyAlignment="1">
      <alignment horizontal="center" vertical="center"/>
    </xf>
    <xf numFmtId="166" fontId="24" fillId="0" borderId="38" xfId="6" applyNumberFormat="1" applyFont="1" applyFill="1" applyBorder="1" applyAlignment="1">
      <alignment horizontal="right" vertical="center"/>
    </xf>
    <xf numFmtId="0" fontId="24" fillId="0" borderId="37" xfId="2" applyNumberFormat="1" applyFont="1" applyFill="1" applyBorder="1" applyAlignment="1">
      <alignment horizontal="center" vertical="center"/>
    </xf>
    <xf numFmtId="166" fontId="24" fillId="0" borderId="38" xfId="2" applyNumberFormat="1" applyFont="1" applyFill="1" applyBorder="1" applyAlignment="1">
      <alignment horizontal="right" vertical="center"/>
    </xf>
    <xf numFmtId="0" fontId="24" fillId="0" borderId="13" xfId="7" applyNumberFormat="1" applyFont="1" applyFill="1" applyBorder="1" applyAlignment="1">
      <alignment horizontal="center" vertical="center"/>
    </xf>
    <xf numFmtId="166" fontId="24" fillId="0" borderId="14" xfId="7" applyNumberFormat="1" applyFont="1" applyFill="1" applyBorder="1" applyAlignment="1">
      <alignment horizontal="right" vertical="center"/>
    </xf>
    <xf numFmtId="166" fontId="24" fillId="0" borderId="13" xfId="5" applyNumberFormat="1" applyFont="1" applyFill="1" applyBorder="1" applyAlignment="1">
      <alignment horizontal="right" vertical="center"/>
    </xf>
    <xf numFmtId="0" fontId="24" fillId="0" borderId="9" xfId="0" applyNumberFormat="1" applyFont="1" applyFill="1" applyBorder="1" applyAlignment="1">
      <alignment horizontal="center" vertical="center"/>
    </xf>
    <xf numFmtId="166" fontId="24" fillId="0" borderId="42" xfId="0" applyNumberFormat="1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center" vertical="center"/>
    </xf>
    <xf numFmtId="166" fontId="24" fillId="0" borderId="45" xfId="0" applyNumberFormat="1" applyFont="1" applyFill="1" applyBorder="1" applyAlignment="1">
      <alignment horizontal="right" vertical="center"/>
    </xf>
    <xf numFmtId="166" fontId="28" fillId="0" borderId="38" xfId="0" applyNumberFormat="1" applyFont="1" applyFill="1" applyBorder="1" applyAlignment="1">
      <alignment horizontal="right" vertical="center"/>
    </xf>
    <xf numFmtId="166" fontId="24" fillId="0" borderId="17" xfId="2" applyNumberFormat="1" applyFont="1" applyFill="1" applyBorder="1" applyAlignment="1">
      <alignment horizontal="right" vertical="center"/>
    </xf>
    <xf numFmtId="166" fontId="24" fillId="0" borderId="18" xfId="2" applyNumberFormat="1" applyFont="1" applyFill="1" applyBorder="1" applyAlignment="1">
      <alignment horizontal="right" vertical="center"/>
    </xf>
    <xf numFmtId="0" fontId="27" fillId="0" borderId="17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24" fillId="0" borderId="17" xfId="2" applyNumberFormat="1" applyFont="1" applyFill="1" applyBorder="1" applyAlignment="1">
      <alignment horizontal="left" vertical="top" wrapText="1"/>
    </xf>
    <xf numFmtId="0" fontId="24" fillId="0" borderId="18" xfId="2" applyNumberFormat="1" applyFont="1" applyFill="1" applyBorder="1" applyAlignment="1">
      <alignment horizontal="left" vertical="top" wrapText="1"/>
    </xf>
    <xf numFmtId="166" fontId="24" fillId="0" borderId="3" xfId="4" applyNumberFormat="1" applyFont="1" applyFill="1" applyBorder="1" applyAlignment="1">
      <alignment horizontal="right" vertical="center"/>
    </xf>
    <xf numFmtId="166" fontId="24" fillId="0" borderId="3" xfId="0" applyNumberFormat="1" applyFont="1" applyFill="1" applyBorder="1" applyAlignment="1">
      <alignment horizontal="right" vertical="center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8" xfId="0" applyNumberFormat="1" applyFont="1" applyFill="1" applyBorder="1" applyAlignment="1">
      <alignment horizontal="left" vertical="top" wrapText="1"/>
    </xf>
    <xf numFmtId="166" fontId="24" fillId="0" borderId="40" xfId="2" applyNumberFormat="1" applyFont="1" applyFill="1" applyBorder="1" applyAlignment="1">
      <alignment horizontal="right" vertical="center"/>
    </xf>
    <xf numFmtId="166" fontId="24" fillId="0" borderId="41" xfId="2" applyNumberFormat="1" applyFont="1" applyFill="1" applyBorder="1" applyAlignment="1">
      <alignment horizontal="right" vertical="center"/>
    </xf>
    <xf numFmtId="0" fontId="24" fillId="0" borderId="40" xfId="2" applyNumberFormat="1" applyFont="1" applyFill="1" applyBorder="1" applyAlignment="1">
      <alignment horizontal="left" vertical="top" wrapText="1"/>
    </xf>
    <xf numFmtId="0" fontId="24" fillId="0" borderId="41" xfId="2" applyNumberFormat="1" applyFont="1" applyFill="1" applyBorder="1" applyAlignment="1">
      <alignment horizontal="left" vertical="top" wrapText="1"/>
    </xf>
    <xf numFmtId="0" fontId="24" fillId="0" borderId="2" xfId="6" applyNumberFormat="1" applyFont="1" applyFill="1" applyBorder="1" applyAlignment="1">
      <alignment horizontal="left" vertical="top" wrapText="1"/>
    </xf>
    <xf numFmtId="166" fontId="24" fillId="0" borderId="3" xfId="6" applyNumberFormat="1" applyFont="1" applyFill="1" applyBorder="1" applyAlignment="1">
      <alignment horizontal="right" vertical="center"/>
    </xf>
    <xf numFmtId="0" fontId="22" fillId="0" borderId="2" xfId="5" applyNumberFormat="1" applyFont="1" applyFill="1" applyBorder="1" applyAlignment="1">
      <alignment horizontal="left" vertical="top" wrapText="1"/>
    </xf>
    <xf numFmtId="166" fontId="24" fillId="0" borderId="3" xfId="5" applyNumberFormat="1" applyFont="1" applyFill="1" applyBorder="1" applyAlignment="1">
      <alignment horizontal="right" vertical="center"/>
    </xf>
    <xf numFmtId="0" fontId="24" fillId="0" borderId="2" xfId="4" applyNumberFormat="1" applyFont="1" applyFill="1" applyBorder="1" applyAlignment="1">
      <alignment horizontal="left" vertical="top" wrapText="1"/>
    </xf>
    <xf numFmtId="0" fontId="24" fillId="0" borderId="2" xfId="7" applyNumberFormat="1" applyFont="1" applyFill="1" applyBorder="1" applyAlignment="1">
      <alignment horizontal="left" vertical="top" wrapText="1"/>
    </xf>
    <xf numFmtId="166" fontId="24" fillId="0" borderId="3" xfId="7" applyNumberFormat="1" applyFont="1" applyFill="1" applyBorder="1" applyAlignment="1">
      <alignment horizontal="right" vertical="center"/>
    </xf>
    <xf numFmtId="0" fontId="24" fillId="0" borderId="19" xfId="0" applyNumberFormat="1" applyFont="1" applyFill="1" applyBorder="1" applyAlignment="1">
      <alignment horizontal="left" vertical="top" wrapText="1"/>
    </xf>
    <xf numFmtId="0" fontId="24" fillId="0" borderId="20" xfId="0" applyNumberFormat="1" applyFont="1" applyFill="1" applyBorder="1" applyAlignment="1">
      <alignment horizontal="left" vertical="top" wrapText="1"/>
    </xf>
    <xf numFmtId="0" fontId="24" fillId="0" borderId="21" xfId="0" applyNumberFormat="1" applyFont="1" applyFill="1" applyBorder="1" applyAlignment="1">
      <alignment horizontal="left" vertical="top" wrapText="1"/>
    </xf>
    <xf numFmtId="0" fontId="22" fillId="0" borderId="0" xfId="9" applyNumberFormat="1" applyFont="1" applyFill="1" applyBorder="1" applyAlignment="1">
      <alignment horizontal="right"/>
    </xf>
    <xf numFmtId="0" fontId="0" fillId="0" borderId="0" xfId="0" applyAlignment="1"/>
    <xf numFmtId="164" fontId="22" fillId="0" borderId="0" xfId="9" applyNumberFormat="1" applyFont="1" applyBorder="1" applyAlignment="1">
      <alignment horizontal="right"/>
    </xf>
    <xf numFmtId="164" fontId="22" fillId="0" borderId="0" xfId="9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0" xfId="0" applyFont="1" applyBorder="1" applyAlignment="1">
      <alignment horizontal="right" wrapText="1"/>
    </xf>
    <xf numFmtId="0" fontId="25" fillId="0" borderId="23" xfId="0" applyNumberFormat="1" applyFont="1" applyFill="1" applyBorder="1" applyAlignment="1">
      <alignment horizontal="left"/>
    </xf>
    <xf numFmtId="0" fontId="25" fillId="0" borderId="15" xfId="0" applyNumberFormat="1" applyFont="1" applyFill="1" applyBorder="1" applyAlignment="1">
      <alignment horizontal="left"/>
    </xf>
    <xf numFmtId="166" fontId="25" fillId="0" borderId="15" xfId="0" applyNumberFormat="1" applyFont="1" applyFill="1" applyBorder="1" applyAlignment="1">
      <alignment horizontal="right"/>
    </xf>
    <xf numFmtId="0" fontId="25" fillId="0" borderId="23" xfId="0" applyNumberFormat="1" applyFont="1" applyFill="1" applyBorder="1" applyAlignment="1">
      <alignment horizontal="center"/>
    </xf>
    <xf numFmtId="0" fontId="25" fillId="0" borderId="15" xfId="0" applyNumberFormat="1" applyFont="1" applyFill="1" applyBorder="1" applyAlignment="1">
      <alignment horizontal="center"/>
    </xf>
    <xf numFmtId="0" fontId="25" fillId="0" borderId="16" xfId="0" applyNumberFormat="1" applyFont="1" applyFill="1" applyBorder="1" applyAlignment="1">
      <alignment horizontal="center"/>
    </xf>
    <xf numFmtId="0" fontId="25" fillId="0" borderId="24" xfId="0" applyNumberFormat="1" applyFont="1" applyFill="1" applyBorder="1" applyAlignment="1">
      <alignment horizontal="center"/>
    </xf>
    <xf numFmtId="0" fontId="25" fillId="0" borderId="25" xfId="3" applyNumberFormat="1" applyFont="1" applyFill="1" applyBorder="1" applyAlignment="1">
      <alignment horizontal="left" vertical="top" wrapText="1"/>
    </xf>
    <xf numFmtId="0" fontId="25" fillId="0" borderId="26" xfId="3" applyNumberFormat="1" applyFont="1" applyFill="1" applyBorder="1" applyAlignment="1">
      <alignment horizontal="left" vertical="top" wrapText="1"/>
    </xf>
    <xf numFmtId="0" fontId="25" fillId="0" borderId="27" xfId="3" applyNumberFormat="1" applyFont="1" applyFill="1" applyBorder="1" applyAlignment="1">
      <alignment horizontal="left" vertical="top" wrapText="1"/>
    </xf>
    <xf numFmtId="165" fontId="25" fillId="0" borderId="28" xfId="3" applyNumberFormat="1" applyFont="1" applyFill="1" applyBorder="1" applyAlignment="1">
      <alignment horizontal="right" vertical="center"/>
    </xf>
    <xf numFmtId="165" fontId="25" fillId="0" borderId="29" xfId="3" applyNumberFormat="1" applyFont="1" applyFill="1" applyBorder="1" applyAlignment="1">
      <alignment horizontal="right" vertical="center"/>
    </xf>
    <xf numFmtId="0" fontId="24" fillId="0" borderId="17" xfId="0" applyNumberFormat="1" applyFont="1" applyFill="1" applyBorder="1" applyAlignment="1">
      <alignment horizontal="left" vertical="top" wrapText="1"/>
    </xf>
    <xf numFmtId="164" fontId="22" fillId="0" borderId="0" xfId="0" applyNumberFormat="1" applyFont="1" applyBorder="1" applyAlignment="1">
      <alignment horizontal="right"/>
    </xf>
    <xf numFmtId="0" fontId="24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center" wrapText="1"/>
    </xf>
    <xf numFmtId="0" fontId="24" fillId="0" borderId="19" xfId="4" applyNumberFormat="1" applyFont="1" applyFill="1" applyBorder="1" applyAlignment="1">
      <alignment horizontal="left" vertical="top" wrapText="1"/>
    </xf>
    <xf numFmtId="0" fontId="24" fillId="0" borderId="20" xfId="4" applyNumberFormat="1" applyFont="1" applyFill="1" applyBorder="1" applyAlignment="1">
      <alignment horizontal="left" vertical="top" wrapText="1"/>
    </xf>
    <xf numFmtId="0" fontId="24" fillId="0" borderId="21" xfId="4" applyNumberFormat="1" applyFont="1" applyFill="1" applyBorder="1" applyAlignment="1">
      <alignment horizontal="left" vertical="top" wrapText="1"/>
    </xf>
    <xf numFmtId="0" fontId="24" fillId="0" borderId="19" xfId="2" applyNumberFormat="1" applyFont="1" applyFill="1" applyBorder="1" applyAlignment="1">
      <alignment horizontal="left" vertical="top" wrapText="1"/>
    </xf>
    <xf numFmtId="0" fontId="24" fillId="0" borderId="20" xfId="2" applyNumberFormat="1" applyFont="1" applyFill="1" applyBorder="1" applyAlignment="1">
      <alignment horizontal="left" vertical="top" wrapText="1"/>
    </xf>
    <xf numFmtId="0" fontId="24" fillId="0" borderId="21" xfId="2" applyNumberFormat="1" applyFont="1" applyFill="1" applyBorder="1" applyAlignment="1">
      <alignment horizontal="left" vertical="top" wrapText="1"/>
    </xf>
    <xf numFmtId="0" fontId="24" fillId="0" borderId="9" xfId="7" applyNumberFormat="1" applyFont="1" applyFill="1" applyBorder="1" applyAlignment="1">
      <alignment horizontal="left" vertical="top" wrapText="1"/>
    </xf>
    <xf numFmtId="166" fontId="24" fillId="0" borderId="37" xfId="7" applyNumberFormat="1" applyFont="1" applyFill="1" applyBorder="1" applyAlignment="1">
      <alignment horizontal="right" vertical="center"/>
    </xf>
    <xf numFmtId="0" fontId="24" fillId="0" borderId="3" xfId="0" applyNumberFormat="1" applyFont="1" applyFill="1" applyBorder="1" applyAlignment="1">
      <alignment horizontal="left" vertical="top" wrapText="1"/>
    </xf>
    <xf numFmtId="0" fontId="24" fillId="0" borderId="2" xfId="2" applyNumberFormat="1" applyFont="1" applyFill="1" applyBorder="1" applyAlignment="1">
      <alignment horizontal="left" vertical="top" wrapText="1"/>
    </xf>
    <xf numFmtId="166" fontId="24" fillId="0" borderId="17" xfId="0" applyNumberFormat="1" applyFont="1" applyFill="1" applyBorder="1" applyAlignment="1">
      <alignment horizontal="right" vertical="center"/>
    </xf>
    <xf numFmtId="166" fontId="24" fillId="0" borderId="18" xfId="0" applyNumberFormat="1" applyFont="1" applyFill="1" applyBorder="1" applyAlignment="1">
      <alignment horizontal="right" vertical="center"/>
    </xf>
    <xf numFmtId="166" fontId="24" fillId="0" borderId="3" xfId="2" applyNumberFormat="1" applyFont="1" applyFill="1" applyBorder="1" applyAlignment="1">
      <alignment horizontal="right" vertical="center"/>
    </xf>
    <xf numFmtId="0" fontId="24" fillId="0" borderId="19" xfId="7" applyNumberFormat="1" applyFont="1" applyFill="1" applyBorder="1" applyAlignment="1">
      <alignment horizontal="left" vertical="top" wrapText="1"/>
    </xf>
    <xf numFmtId="0" fontId="24" fillId="0" borderId="20" xfId="7" applyNumberFormat="1" applyFont="1" applyFill="1" applyBorder="1" applyAlignment="1">
      <alignment horizontal="left" vertical="top" wrapText="1"/>
    </xf>
    <xf numFmtId="0" fontId="24" fillId="0" borderId="21" xfId="7" applyNumberFormat="1" applyFont="1" applyFill="1" applyBorder="1" applyAlignment="1">
      <alignment horizontal="left" vertical="top" wrapText="1"/>
    </xf>
    <xf numFmtId="166" fontId="24" fillId="0" borderId="17" xfId="7" applyNumberFormat="1" applyFont="1" applyFill="1" applyBorder="1" applyAlignment="1">
      <alignment horizontal="right" vertical="center"/>
    </xf>
    <xf numFmtId="166" fontId="24" fillId="0" borderId="18" xfId="7" applyNumberFormat="1" applyFont="1" applyFill="1" applyBorder="1" applyAlignment="1">
      <alignment horizontal="right" vertical="center"/>
    </xf>
    <xf numFmtId="166" fontId="24" fillId="0" borderId="17" xfId="4" applyNumberFormat="1" applyFont="1" applyFill="1" applyBorder="1" applyAlignment="1">
      <alignment horizontal="right" vertical="center"/>
    </xf>
    <xf numFmtId="166" fontId="24" fillId="0" borderId="18" xfId="4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horizontal="right"/>
    </xf>
    <xf numFmtId="0" fontId="25" fillId="0" borderId="23" xfId="0" applyNumberFormat="1" applyFont="1" applyFill="1" applyBorder="1" applyAlignment="1">
      <alignment horizontal="center" vertical="center" wrapText="1"/>
    </xf>
    <xf numFmtId="0" fontId="25" fillId="0" borderId="15" xfId="0" applyNumberFormat="1" applyFont="1" applyFill="1" applyBorder="1" applyAlignment="1">
      <alignment horizontal="center" vertical="center" wrapText="1"/>
    </xf>
    <xf numFmtId="0" fontId="25" fillId="0" borderId="16" xfId="0" applyNumberFormat="1" applyFont="1" applyFill="1" applyBorder="1" applyAlignment="1">
      <alignment horizontal="center" vertical="center" wrapText="1"/>
    </xf>
    <xf numFmtId="0" fontId="25" fillId="0" borderId="24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left"/>
    </xf>
    <xf numFmtId="0" fontId="24" fillId="0" borderId="9" xfId="4" applyNumberFormat="1" applyFont="1" applyFill="1" applyBorder="1" applyAlignment="1">
      <alignment horizontal="left" vertical="top" wrapText="1"/>
    </xf>
    <xf numFmtId="166" fontId="24" fillId="0" borderId="37" xfId="4" applyNumberFormat="1" applyFont="1" applyFill="1" applyBorder="1" applyAlignment="1">
      <alignment horizontal="right" vertical="center"/>
    </xf>
    <xf numFmtId="166" fontId="24" fillId="0" borderId="13" xfId="5" applyNumberFormat="1" applyFont="1" applyFill="1" applyBorder="1" applyAlignment="1">
      <alignment horizontal="right" vertical="center"/>
    </xf>
    <xf numFmtId="0" fontId="22" fillId="0" borderId="13" xfId="5" applyNumberFormat="1" applyFont="1" applyFill="1" applyBorder="1" applyAlignment="1">
      <alignment horizontal="left" vertical="top" wrapText="1"/>
    </xf>
    <xf numFmtId="0" fontId="22" fillId="0" borderId="3" xfId="5" applyNumberFormat="1" applyFont="1" applyFill="1" applyBorder="1" applyAlignment="1">
      <alignment horizontal="left" vertical="top" wrapText="1"/>
    </xf>
    <xf numFmtId="166" fontId="24" fillId="0" borderId="13" xfId="0" applyNumberFormat="1" applyFont="1" applyFill="1" applyBorder="1" applyAlignment="1">
      <alignment horizontal="right" vertical="center"/>
    </xf>
    <xf numFmtId="0" fontId="24" fillId="0" borderId="32" xfId="0" applyNumberFormat="1" applyFont="1" applyFill="1" applyBorder="1" applyAlignment="1">
      <alignment horizontal="left" vertical="top" wrapText="1"/>
    </xf>
    <xf numFmtId="0" fontId="24" fillId="0" borderId="33" xfId="0" applyNumberFormat="1" applyFont="1" applyFill="1" applyBorder="1" applyAlignment="1">
      <alignment horizontal="left" vertical="top" wrapText="1"/>
    </xf>
    <xf numFmtId="0" fontId="24" fillId="0" borderId="34" xfId="0" applyNumberFormat="1" applyFont="1" applyFill="1" applyBorder="1" applyAlignment="1">
      <alignment horizontal="left" vertical="top" wrapText="1"/>
    </xf>
    <xf numFmtId="166" fontId="24" fillId="0" borderId="37" xfId="0" applyNumberFormat="1" applyFont="1" applyFill="1" applyBorder="1" applyAlignment="1">
      <alignment horizontal="right" vertical="center"/>
    </xf>
    <xf numFmtId="0" fontId="24" fillId="0" borderId="10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left" vertical="top" wrapText="1"/>
    </xf>
    <xf numFmtId="0" fontId="24" fillId="0" borderId="39" xfId="0" applyNumberFormat="1" applyFont="1" applyFill="1" applyBorder="1" applyAlignment="1">
      <alignment horizontal="left" vertical="top" wrapText="1"/>
    </xf>
    <xf numFmtId="0" fontId="24" fillId="0" borderId="3" xfId="4" applyNumberFormat="1" applyFont="1" applyFill="1" applyBorder="1" applyAlignment="1">
      <alignment horizontal="left" vertical="top" wrapText="1"/>
    </xf>
    <xf numFmtId="0" fontId="24" fillId="0" borderId="3" xfId="6" applyNumberFormat="1" applyFont="1" applyFill="1" applyBorder="1" applyAlignment="1">
      <alignment horizontal="left" vertical="top" wrapText="1"/>
    </xf>
    <xf numFmtId="0" fontId="22" fillId="0" borderId="9" xfId="5" applyNumberFormat="1" applyFont="1" applyFill="1" applyBorder="1" applyAlignment="1">
      <alignment horizontal="left" vertical="top" wrapText="1"/>
    </xf>
    <xf numFmtId="166" fontId="24" fillId="0" borderId="37" xfId="5" applyNumberFormat="1" applyFont="1" applyFill="1" applyBorder="1" applyAlignment="1">
      <alignment horizontal="right" vertical="center"/>
    </xf>
    <xf numFmtId="0" fontId="25" fillId="0" borderId="1" xfId="3" applyNumberFormat="1" applyFont="1" applyFill="1" applyBorder="1" applyAlignment="1">
      <alignment horizontal="left" vertical="top" wrapText="1"/>
    </xf>
    <xf numFmtId="0" fontId="25" fillId="0" borderId="2" xfId="3" applyNumberFormat="1" applyFont="1" applyFill="1" applyBorder="1" applyAlignment="1">
      <alignment horizontal="left" vertical="top" wrapText="1"/>
    </xf>
    <xf numFmtId="166" fontId="25" fillId="0" borderId="3" xfId="3" applyNumberFormat="1" applyFont="1" applyFill="1" applyBorder="1" applyAlignment="1">
      <alignment horizontal="right" vertical="center"/>
    </xf>
    <xf numFmtId="0" fontId="24" fillId="0" borderId="13" xfId="6" applyNumberFormat="1" applyFont="1" applyFill="1" applyBorder="1" applyAlignment="1">
      <alignment horizontal="left" vertical="top" wrapText="1"/>
    </xf>
    <xf numFmtId="166" fontId="24" fillId="0" borderId="13" xfId="6" applyNumberFormat="1" applyFont="1" applyFill="1" applyBorder="1" applyAlignment="1">
      <alignment horizontal="right" vertical="center"/>
    </xf>
    <xf numFmtId="0" fontId="24" fillId="0" borderId="3" xfId="2" applyNumberFormat="1" applyFont="1" applyFill="1" applyBorder="1" applyAlignment="1">
      <alignment horizontal="left" vertical="top" wrapText="1"/>
    </xf>
    <xf numFmtId="0" fontId="24" fillId="0" borderId="13" xfId="4" applyNumberFormat="1" applyFont="1" applyFill="1" applyBorder="1" applyAlignment="1">
      <alignment horizontal="left" vertical="top" wrapText="1"/>
    </xf>
    <xf numFmtId="166" fontId="24" fillId="0" borderId="13" xfId="4" applyNumberFormat="1" applyFont="1" applyFill="1" applyBorder="1" applyAlignment="1">
      <alignment horizontal="right" vertical="center"/>
    </xf>
    <xf numFmtId="0" fontId="24" fillId="0" borderId="9" xfId="6" applyNumberFormat="1" applyFont="1" applyFill="1" applyBorder="1" applyAlignment="1">
      <alignment horizontal="left" vertical="top" wrapText="1"/>
    </xf>
    <xf numFmtId="166" fontId="24" fillId="0" borderId="37" xfId="6" applyNumberFormat="1" applyFont="1" applyFill="1" applyBorder="1" applyAlignment="1">
      <alignment horizontal="right" vertical="center"/>
    </xf>
    <xf numFmtId="0" fontId="24" fillId="0" borderId="13" xfId="7" applyNumberFormat="1" applyFont="1" applyFill="1" applyBorder="1" applyAlignment="1">
      <alignment horizontal="left" vertical="top" wrapText="1"/>
    </xf>
    <xf numFmtId="166" fontId="24" fillId="0" borderId="13" xfId="7" applyNumberFormat="1" applyFont="1" applyFill="1" applyBorder="1" applyAlignment="1">
      <alignment horizontal="right" vertical="center"/>
    </xf>
    <xf numFmtId="166" fontId="24" fillId="0" borderId="12" xfId="0" applyNumberFormat="1" applyFont="1" applyFill="1" applyBorder="1" applyAlignment="1">
      <alignment horizontal="right" vertical="center"/>
    </xf>
    <xf numFmtId="0" fontId="24" fillId="0" borderId="43" xfId="0" applyNumberFormat="1" applyFont="1" applyFill="1" applyBorder="1" applyAlignment="1">
      <alignment horizontal="left" vertical="top" wrapText="1"/>
    </xf>
    <xf numFmtId="0" fontId="24" fillId="0" borderId="30" xfId="0" applyNumberFormat="1" applyFont="1" applyFill="1" applyBorder="1" applyAlignment="1">
      <alignment horizontal="left" vertical="top" wrapText="1"/>
    </xf>
    <xf numFmtId="0" fontId="24" fillId="0" borderId="44" xfId="0" applyNumberFormat="1" applyFont="1" applyFill="1" applyBorder="1" applyAlignment="1">
      <alignment horizontal="left" vertical="top" wrapText="1"/>
    </xf>
    <xf numFmtId="166" fontId="24" fillId="0" borderId="9" xfId="0" applyNumberFormat="1" applyFont="1" applyFill="1" applyBorder="1" applyAlignment="1">
      <alignment horizontal="right" vertical="center"/>
    </xf>
    <xf numFmtId="0" fontId="24" fillId="0" borderId="3" xfId="7" applyNumberFormat="1" applyFont="1" applyFill="1" applyBorder="1" applyAlignment="1">
      <alignment horizontal="left" vertical="top" wrapText="1"/>
    </xf>
    <xf numFmtId="0" fontId="24" fillId="0" borderId="9" xfId="2" applyNumberFormat="1" applyFont="1" applyFill="1" applyBorder="1" applyAlignment="1">
      <alignment horizontal="left" vertical="top" wrapText="1"/>
    </xf>
    <xf numFmtId="166" fontId="24" fillId="0" borderId="37" xfId="2" applyNumberFormat="1" applyFont="1" applyFill="1" applyBorder="1" applyAlignment="1">
      <alignment horizontal="right" vertical="center"/>
    </xf>
    <xf numFmtId="166" fontId="28" fillId="0" borderId="3" xfId="0" applyNumberFormat="1" applyFont="1" applyFill="1" applyBorder="1" applyAlignment="1">
      <alignment horizontal="right" vertical="center"/>
    </xf>
    <xf numFmtId="0" fontId="28" fillId="0" borderId="19" xfId="0" applyNumberFormat="1" applyFont="1" applyFill="1" applyBorder="1" applyAlignment="1">
      <alignment horizontal="left" vertical="top" wrapText="1"/>
    </xf>
    <xf numFmtId="0" fontId="28" fillId="0" borderId="20" xfId="0" applyNumberFormat="1" applyFont="1" applyFill="1" applyBorder="1" applyAlignment="1">
      <alignment horizontal="left" vertical="top" wrapText="1"/>
    </xf>
    <xf numFmtId="0" fontId="28" fillId="0" borderId="21" xfId="0" applyNumberFormat="1" applyFont="1" applyFill="1" applyBorder="1" applyAlignment="1">
      <alignment horizontal="left" vertical="top" wrapText="1"/>
    </xf>
    <xf numFmtId="166" fontId="28" fillId="0" borderId="37" xfId="0" applyNumberFormat="1" applyFont="1" applyFill="1" applyBorder="1" applyAlignment="1">
      <alignment horizontal="right" vertical="center"/>
    </xf>
    <xf numFmtId="0" fontId="28" fillId="0" borderId="10" xfId="0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left" vertical="top" wrapText="1"/>
    </xf>
    <xf numFmtId="0" fontId="28" fillId="0" borderId="39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vertical="top"/>
    </xf>
    <xf numFmtId="0" fontId="18" fillId="0" borderId="0" xfId="0" applyNumberFormat="1" applyFont="1" applyFill="1" applyBorder="1" applyAlignment="1">
      <alignment horizontal="center" wrapText="1"/>
    </xf>
    <xf numFmtId="0" fontId="25" fillId="0" borderId="31" xfId="0" applyNumberFormat="1" applyFont="1" applyFill="1" applyBorder="1" applyAlignment="1">
      <alignment horizontal="left"/>
    </xf>
    <xf numFmtId="166" fontId="25" fillId="0" borderId="4" xfId="0" applyNumberFormat="1" applyFont="1" applyFill="1" applyBorder="1" applyAlignment="1">
      <alignment horizontal="right" vertical="center"/>
    </xf>
    <xf numFmtId="164" fontId="24" fillId="0" borderId="17" xfId="0" applyNumberFormat="1" applyFont="1" applyFill="1" applyBorder="1" applyAlignment="1">
      <alignment horizontal="right" vertical="center"/>
    </xf>
    <xf numFmtId="164" fontId="24" fillId="0" borderId="18" xfId="0" applyNumberFormat="1" applyFont="1" applyFill="1" applyBorder="1" applyAlignment="1">
      <alignment horizontal="right" vertical="center"/>
    </xf>
    <xf numFmtId="0" fontId="27" fillId="0" borderId="22" xfId="0" applyFont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left"/>
    </xf>
    <xf numFmtId="0" fontId="8" fillId="8" borderId="2" xfId="3" applyFont="1" applyBorder="1" applyAlignment="1">
      <alignment horizontal="left" vertical="top" wrapText="1"/>
    </xf>
    <xf numFmtId="4" fontId="8" fillId="8" borderId="3" xfId="3" applyNumberFormat="1" applyFont="1" applyBorder="1" applyAlignment="1">
      <alignment horizontal="right" vertical="center"/>
    </xf>
    <xf numFmtId="0" fontId="7" fillId="4" borderId="35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3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19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5" fillId="5" borderId="21" xfId="0" applyFont="1" applyFill="1" applyBorder="1" applyAlignment="1">
      <alignment horizontal="left" vertical="top" wrapText="1"/>
    </xf>
    <xf numFmtId="4" fontId="8" fillId="5" borderId="3" xfId="0" applyNumberFormat="1" applyFont="1" applyFill="1" applyBorder="1" applyAlignment="1">
      <alignment horizontal="right" vertical="center"/>
    </xf>
    <xf numFmtId="4" fontId="8" fillId="7" borderId="3" xfId="2" applyNumberFormat="1" applyFont="1" applyBorder="1" applyAlignment="1">
      <alignment horizontal="right" vertical="center"/>
    </xf>
    <xf numFmtId="0" fontId="8" fillId="12" borderId="2" xfId="7" applyFont="1" applyBorder="1" applyAlignment="1">
      <alignment horizontal="left" vertical="top" wrapText="1"/>
    </xf>
    <xf numFmtId="4" fontId="8" fillId="12" borderId="3" xfId="7" applyNumberFormat="1" applyFont="1" applyBorder="1" applyAlignment="1">
      <alignment horizontal="right" vertical="center"/>
    </xf>
    <xf numFmtId="0" fontId="8" fillId="11" borderId="2" xfId="6" applyFont="1" applyBorder="1" applyAlignment="1">
      <alignment horizontal="left" vertical="top" wrapText="1"/>
    </xf>
    <xf numFmtId="4" fontId="8" fillId="11" borderId="3" xfId="6" applyNumberFormat="1" applyFont="1" applyBorder="1" applyAlignment="1">
      <alignment horizontal="right" vertical="center"/>
    </xf>
    <xf numFmtId="0" fontId="8" fillId="7" borderId="2" xfId="2" applyFont="1" applyBorder="1" applyAlignment="1">
      <alignment horizontal="left" vertical="top" wrapText="1"/>
    </xf>
    <xf numFmtId="0" fontId="4" fillId="10" borderId="2" xfId="5" applyFont="1" applyBorder="1" applyAlignment="1">
      <alignment horizontal="left" vertical="top" wrapText="1"/>
    </xf>
    <xf numFmtId="4" fontId="8" fillId="10" borderId="3" xfId="5" applyNumberFormat="1" applyFont="1" applyBorder="1" applyAlignment="1">
      <alignment horizontal="right" vertical="center"/>
    </xf>
    <xf numFmtId="0" fontId="8" fillId="9" borderId="2" xfId="4" applyFont="1" applyBorder="1" applyAlignment="1">
      <alignment horizontal="left" vertical="top" wrapText="1"/>
    </xf>
    <xf numFmtId="4" fontId="8" fillId="9" borderId="3" xfId="4" applyNumberFormat="1" applyFont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top" wrapText="1"/>
    </xf>
    <xf numFmtId="0" fontId="5" fillId="5" borderId="22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2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6" fillId="4" borderId="23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</cellXfs>
  <cellStyles count="17">
    <cellStyle name="1" xfId="1"/>
    <cellStyle name="1 2" xfId="10"/>
    <cellStyle name="2" xfId="2"/>
    <cellStyle name="2 2" xfId="11"/>
    <cellStyle name="3" xfId="3"/>
    <cellStyle name="3 2" xfId="12"/>
    <cellStyle name="4" xfId="4"/>
    <cellStyle name="4 2" xfId="13"/>
    <cellStyle name="5" xfId="5"/>
    <cellStyle name="5 2" xfId="14"/>
    <cellStyle name="6" xfId="6"/>
    <cellStyle name="7" xfId="7"/>
    <cellStyle name="7 2" xfId="15"/>
    <cellStyle name="8" xfId="8"/>
    <cellStyle name="8 2" xfId="16"/>
    <cellStyle name="Обычный" xfId="0" builtinId="0"/>
    <cellStyle name="Обыч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6;&#1045;&#1058;&#1040;&#1056;&#1068;/&#1041;&#1070;&#1044;&#1046;&#1045;&#1058;%20&#1043;&#1054;&#1056;&#1054;&#1044;&#1040;/&#1057;&#1054;&#1042;&#1045;&#1058;%20&#1044;&#1045;&#1055;&#1059;&#1058;&#1040;&#1058;&#1054;&#1042;/&#1041;&#1070;&#1044;&#1046;&#1045;&#1058;%202018/&#1057;&#1054;&#1042;&#1045;&#1058;&#1067;%20&#1044;&#1045;&#1055;&#1059;&#1058;&#1040;&#1058;&#1054;&#1042;/12-15-2017/&#1087;&#1088;&#1086;&#1077;&#1082;&#1090;%20&#1085;&#1072;%2015.12.2017/&#1087;&#1088;&#1080;&#1083;&#1086;&#1078;&#1077;&#1085;&#1080;&#1077;%20&#8470;7%20&#1088;&#1072;&#1079;&#1076;&#1077;&#1083;&#1099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 2018"/>
      <sheetName val="Лист1"/>
    </sheetNames>
    <sheetDataSet>
      <sheetData sheetId="0">
        <row r="3">
          <cell r="I3" t="str">
            <v>"О бюджете Клинского муниципального района на 2018 год и на плановый период 2019 и 2020 годов"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87"/>
  <sheetViews>
    <sheetView tabSelected="1" view="pageBreakPreview" zoomScaleNormal="100" zoomScaleSheetLayoutView="100" workbookViewId="0">
      <selection activeCell="AA12" sqref="AA12"/>
    </sheetView>
  </sheetViews>
  <sheetFormatPr defaultRowHeight="12.75" x14ac:dyDescent="0.2"/>
  <cols>
    <col min="1" max="1" width="2.28515625" customWidth="1"/>
    <col min="2" max="2" width="0.140625" customWidth="1"/>
    <col min="3" max="3" width="2.7109375" hidden="1" customWidth="1"/>
    <col min="4" max="4" width="2.42578125" hidden="1" customWidth="1"/>
    <col min="5" max="5" width="1.85546875" hidden="1" customWidth="1"/>
    <col min="6" max="6" width="2.140625" hidden="1" customWidth="1"/>
    <col min="7" max="7" width="1.28515625" hidden="1" customWidth="1"/>
    <col min="8" max="8" width="2.140625" hidden="1" customWidth="1"/>
    <col min="9" max="10" width="35.7109375" customWidth="1"/>
    <col min="11" max="11" width="11.42578125" customWidth="1"/>
    <col min="12" max="12" width="13.85546875" customWidth="1"/>
    <col min="13" max="13" width="10.5703125" customWidth="1"/>
    <col min="14" max="14" width="12.7109375" customWidth="1"/>
    <col min="15" max="15" width="2.28515625" customWidth="1"/>
    <col min="16" max="16" width="14.28515625" customWidth="1"/>
    <col min="17" max="17" width="8.42578125" customWidth="1"/>
    <col min="18" max="18" width="15.42578125" customWidth="1"/>
    <col min="19" max="20" width="8.7109375" customWidth="1"/>
  </cols>
  <sheetData>
    <row r="1" spans="2:16" ht="15.75" x14ac:dyDescent="0.25">
      <c r="I1" s="187" t="s">
        <v>801</v>
      </c>
      <c r="J1" s="187"/>
      <c r="K1" s="187"/>
      <c r="L1" s="187"/>
      <c r="M1" s="187"/>
      <c r="N1" s="187"/>
      <c r="O1" s="188"/>
      <c r="P1" s="188"/>
    </row>
    <row r="2" spans="2:16" ht="15.75" x14ac:dyDescent="0.25">
      <c r="I2" s="189" t="s">
        <v>802</v>
      </c>
      <c r="J2" s="189"/>
      <c r="K2" s="189"/>
      <c r="L2" s="189"/>
      <c r="M2" s="189"/>
      <c r="N2" s="189"/>
      <c r="O2" s="188"/>
      <c r="P2" s="188"/>
    </row>
    <row r="3" spans="2:16" ht="15.75" x14ac:dyDescent="0.25">
      <c r="I3" s="189" t="s">
        <v>803</v>
      </c>
      <c r="J3" s="189"/>
      <c r="K3" s="189"/>
      <c r="L3" s="189"/>
      <c r="M3" s="189"/>
      <c r="N3" s="189"/>
      <c r="O3" s="188"/>
      <c r="P3" s="188"/>
    </row>
    <row r="4" spans="2:16" ht="15.75" x14ac:dyDescent="0.25">
      <c r="I4" s="190" t="s">
        <v>804</v>
      </c>
      <c r="J4" s="190"/>
      <c r="K4" s="190"/>
      <c r="L4" s="190"/>
      <c r="M4" s="190"/>
      <c r="N4" s="190"/>
      <c r="O4" s="191"/>
      <c r="P4" s="191"/>
    </row>
    <row r="5" spans="2:16" ht="15.75" x14ac:dyDescent="0.25">
      <c r="I5" s="192" t="s">
        <v>823</v>
      </c>
      <c r="J5" s="192"/>
      <c r="K5" s="192"/>
      <c r="L5" s="192"/>
      <c r="M5" s="192"/>
      <c r="N5" s="192"/>
      <c r="O5" s="188"/>
      <c r="P5" s="188"/>
    </row>
    <row r="6" spans="2:16" ht="18.75" customHeight="1" x14ac:dyDescent="0.25">
      <c r="B6" s="229" t="s">
        <v>500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2:16" ht="18.75" customHeight="1" x14ac:dyDescent="0.25">
      <c r="B7" s="81"/>
      <c r="C7" s="81"/>
      <c r="D7" s="81"/>
      <c r="E7" s="81"/>
      <c r="F7" s="81"/>
      <c r="G7" s="81"/>
      <c r="H7" s="81"/>
      <c r="I7" s="206" t="s">
        <v>593</v>
      </c>
      <c r="J7" s="206"/>
      <c r="K7" s="206"/>
      <c r="L7" s="206"/>
      <c r="M7" s="206"/>
      <c r="N7" s="206"/>
      <c r="O7" s="206"/>
      <c r="P7" s="206"/>
    </row>
    <row r="8" spans="2:16" ht="17.25" customHeight="1" x14ac:dyDescent="0.25">
      <c r="B8" s="229" t="str">
        <f>'[1]Результат 2018'!$I$3</f>
        <v>"О бюджете Клинского муниципального района на 2018 год и на плановый период 2019 и 2020 годов"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</row>
    <row r="9" spans="2:16" ht="21" customHeight="1" x14ac:dyDescent="0.25">
      <c r="B9" s="207" t="s">
        <v>800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</row>
    <row r="10" spans="2:16" ht="14.25" customHeight="1" x14ac:dyDescent="0.25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</row>
    <row r="11" spans="2:16" ht="73.5" customHeight="1" x14ac:dyDescent="0.25">
      <c r="B11" s="105"/>
      <c r="C11" s="105"/>
      <c r="D11" s="105"/>
      <c r="E11" s="105"/>
      <c r="F11" s="105"/>
      <c r="G11" s="105"/>
      <c r="H11" s="105"/>
      <c r="I11" s="208" t="s">
        <v>499</v>
      </c>
      <c r="J11" s="208"/>
      <c r="K11" s="208"/>
      <c r="L11" s="208"/>
      <c r="M11" s="208"/>
      <c r="N11" s="208"/>
      <c r="O11" s="208"/>
      <c r="P11" s="208"/>
    </row>
    <row r="12" spans="2:16" ht="18.75" customHeight="1" thickBot="1" x14ac:dyDescent="0.3">
      <c r="B12" s="234"/>
      <c r="C12" s="234"/>
      <c r="D12" s="234"/>
      <c r="E12" s="234"/>
      <c r="F12" s="234"/>
      <c r="G12" s="234"/>
      <c r="H12" s="234"/>
      <c r="I12" s="234"/>
      <c r="J12" s="81"/>
      <c r="K12" s="81"/>
      <c r="L12" s="81"/>
      <c r="M12" s="81"/>
      <c r="N12" s="81"/>
      <c r="O12" s="81"/>
      <c r="P12" s="87" t="s">
        <v>600</v>
      </c>
    </row>
    <row r="13" spans="2:16" ht="48.75" customHeight="1" thickBot="1" x14ac:dyDescent="0.25">
      <c r="B13" s="230" t="s">
        <v>423</v>
      </c>
      <c r="C13" s="231"/>
      <c r="D13" s="231"/>
      <c r="E13" s="231"/>
      <c r="F13" s="231"/>
      <c r="G13" s="231"/>
      <c r="H13" s="231"/>
      <c r="I13" s="231"/>
      <c r="J13" s="232"/>
      <c r="K13" s="88" t="s">
        <v>595</v>
      </c>
      <c r="L13" s="88" t="s">
        <v>596</v>
      </c>
      <c r="M13" s="88" t="s">
        <v>597</v>
      </c>
      <c r="N13" s="233" t="s">
        <v>598</v>
      </c>
      <c r="O13" s="232"/>
      <c r="P13" s="89" t="s">
        <v>599</v>
      </c>
    </row>
    <row r="14" spans="2:16" ht="18.75" customHeight="1" thickBot="1" x14ac:dyDescent="0.3">
      <c r="B14" s="196">
        <v>1</v>
      </c>
      <c r="C14" s="197"/>
      <c r="D14" s="197"/>
      <c r="E14" s="197"/>
      <c r="F14" s="197"/>
      <c r="G14" s="197"/>
      <c r="H14" s="197"/>
      <c r="I14" s="197"/>
      <c r="J14" s="198"/>
      <c r="K14" s="90">
        <v>2</v>
      </c>
      <c r="L14" s="90">
        <v>3</v>
      </c>
      <c r="M14" s="90">
        <v>4</v>
      </c>
      <c r="N14" s="199">
        <v>6</v>
      </c>
      <c r="O14" s="198"/>
      <c r="P14" s="91">
        <v>7</v>
      </c>
    </row>
    <row r="15" spans="2:16" ht="23.25" customHeight="1" x14ac:dyDescent="0.2">
      <c r="B15" s="200" t="s">
        <v>475</v>
      </c>
      <c r="C15" s="201"/>
      <c r="D15" s="201"/>
      <c r="E15" s="201"/>
      <c r="F15" s="201"/>
      <c r="G15" s="201"/>
      <c r="H15" s="201"/>
      <c r="I15" s="201"/>
      <c r="J15" s="202"/>
      <c r="K15" s="103" t="s">
        <v>476</v>
      </c>
      <c r="L15" s="103"/>
      <c r="M15" s="103"/>
      <c r="N15" s="203">
        <f>N16+N22+N96+N124+N135</f>
        <v>280797.90000000002</v>
      </c>
      <c r="O15" s="204"/>
      <c r="P15" s="132">
        <f>P16+P22+P96+P124+P135</f>
        <v>282469.3</v>
      </c>
    </row>
    <row r="16" spans="2:16" ht="31.5" customHeight="1" x14ac:dyDescent="0.2">
      <c r="B16" s="107"/>
      <c r="C16" s="212" t="s">
        <v>477</v>
      </c>
      <c r="D16" s="213"/>
      <c r="E16" s="213"/>
      <c r="F16" s="213"/>
      <c r="G16" s="213"/>
      <c r="H16" s="213"/>
      <c r="I16" s="213"/>
      <c r="J16" s="214"/>
      <c r="K16" s="92" t="s">
        <v>478</v>
      </c>
      <c r="L16" s="92"/>
      <c r="M16" s="92"/>
      <c r="N16" s="163">
        <f>N17</f>
        <v>2277.8000000000002</v>
      </c>
      <c r="O16" s="164"/>
      <c r="P16" s="126">
        <f>P17</f>
        <v>2277.8000000000002</v>
      </c>
    </row>
    <row r="17" spans="2:17" ht="32.25" customHeight="1" x14ac:dyDescent="0.2">
      <c r="B17" s="107"/>
      <c r="C17" s="93"/>
      <c r="D17" s="222" t="s">
        <v>479</v>
      </c>
      <c r="E17" s="223"/>
      <c r="F17" s="223"/>
      <c r="G17" s="223"/>
      <c r="H17" s="223"/>
      <c r="I17" s="223"/>
      <c r="J17" s="224"/>
      <c r="K17" s="94" t="s">
        <v>478</v>
      </c>
      <c r="L17" s="94" t="s">
        <v>480</v>
      </c>
      <c r="M17" s="94"/>
      <c r="N17" s="225">
        <f t="shared" ref="N17:O17" si="0">SUM(N19:N21)</f>
        <v>2277.8000000000002</v>
      </c>
      <c r="O17" s="226">
        <f t="shared" si="0"/>
        <v>0</v>
      </c>
      <c r="P17" s="125">
        <f>SUM(P19:P21)</f>
        <v>2277.8000000000002</v>
      </c>
    </row>
    <row r="18" spans="2:17" ht="18" customHeight="1" x14ac:dyDescent="0.2">
      <c r="B18" s="107"/>
      <c r="C18" s="93"/>
      <c r="D18" s="95"/>
      <c r="E18" s="96"/>
      <c r="F18" s="97"/>
      <c r="G18" s="209" t="s">
        <v>481</v>
      </c>
      <c r="H18" s="210"/>
      <c r="I18" s="210"/>
      <c r="J18" s="211"/>
      <c r="K18" s="98" t="s">
        <v>478</v>
      </c>
      <c r="L18" s="98" t="s">
        <v>482</v>
      </c>
      <c r="M18" s="98"/>
      <c r="N18" s="227">
        <f>N19+N20+N21</f>
        <v>2277.8000000000002</v>
      </c>
      <c r="O18" s="228"/>
      <c r="P18" s="121">
        <f>P19+P20+P21</f>
        <v>2277.8000000000002</v>
      </c>
    </row>
    <row r="19" spans="2:17" ht="17.25" customHeight="1" x14ac:dyDescent="0.2">
      <c r="B19" s="107"/>
      <c r="C19" s="93"/>
      <c r="D19" s="95"/>
      <c r="E19" s="96"/>
      <c r="F19" s="97"/>
      <c r="G19" s="99"/>
      <c r="H19" s="205" t="s">
        <v>483</v>
      </c>
      <c r="I19" s="171"/>
      <c r="J19" s="172"/>
      <c r="K19" s="100" t="s">
        <v>478</v>
      </c>
      <c r="L19" s="100" t="s">
        <v>482</v>
      </c>
      <c r="M19" s="100" t="s">
        <v>484</v>
      </c>
      <c r="N19" s="219">
        <v>1839.9</v>
      </c>
      <c r="O19" s="220"/>
      <c r="P19" s="124">
        <v>1839.9</v>
      </c>
    </row>
    <row r="20" spans="2:17" ht="31.5" customHeight="1" x14ac:dyDescent="0.2">
      <c r="B20" s="107"/>
      <c r="C20" s="93"/>
      <c r="D20" s="95"/>
      <c r="E20" s="96"/>
      <c r="F20" s="97"/>
      <c r="G20" s="99"/>
      <c r="H20" s="184" t="s">
        <v>485</v>
      </c>
      <c r="I20" s="185"/>
      <c r="J20" s="186"/>
      <c r="K20" s="100" t="s">
        <v>478</v>
      </c>
      <c r="L20" s="100" t="s">
        <v>482</v>
      </c>
      <c r="M20" s="100" t="s">
        <v>486</v>
      </c>
      <c r="N20" s="170">
        <v>40</v>
      </c>
      <c r="O20" s="170"/>
      <c r="P20" s="124">
        <v>40</v>
      </c>
    </row>
    <row r="21" spans="2:17" ht="34.5" customHeight="1" x14ac:dyDescent="0.2">
      <c r="B21" s="107"/>
      <c r="C21" s="93"/>
      <c r="D21" s="95"/>
      <c r="E21" s="96"/>
      <c r="F21" s="97"/>
      <c r="G21" s="99"/>
      <c r="H21" s="184" t="s">
        <v>487</v>
      </c>
      <c r="I21" s="185"/>
      <c r="J21" s="186"/>
      <c r="K21" s="100" t="s">
        <v>478</v>
      </c>
      <c r="L21" s="100" t="s">
        <v>482</v>
      </c>
      <c r="M21" s="100" t="s">
        <v>488</v>
      </c>
      <c r="N21" s="170">
        <v>397.9</v>
      </c>
      <c r="O21" s="170"/>
      <c r="P21" s="124">
        <v>397.9</v>
      </c>
    </row>
    <row r="22" spans="2:17" ht="46.5" customHeight="1" x14ac:dyDescent="0.2">
      <c r="B22" s="107"/>
      <c r="C22" s="218" t="s">
        <v>489</v>
      </c>
      <c r="D22" s="218"/>
      <c r="E22" s="218"/>
      <c r="F22" s="218"/>
      <c r="G22" s="218"/>
      <c r="H22" s="218"/>
      <c r="I22" s="218"/>
      <c r="J22" s="218"/>
      <c r="K22" s="92" t="s">
        <v>490</v>
      </c>
      <c r="L22" s="92"/>
      <c r="M22" s="92"/>
      <c r="N22" s="221">
        <f>N23+N30+N39+N45+N52++N86</f>
        <v>162200.40000000002</v>
      </c>
      <c r="O22" s="221"/>
      <c r="P22" s="126">
        <f>P23+P30+P39+P45+P52++P86</f>
        <v>163343.70000000001</v>
      </c>
      <c r="Q22" s="130"/>
    </row>
    <row r="23" spans="2:17" ht="36.75" customHeight="1" x14ac:dyDescent="0.2">
      <c r="B23" s="107"/>
      <c r="C23" s="93"/>
      <c r="D23" s="182" t="s">
        <v>491</v>
      </c>
      <c r="E23" s="182"/>
      <c r="F23" s="182"/>
      <c r="G23" s="182"/>
      <c r="H23" s="182"/>
      <c r="I23" s="182"/>
      <c r="J23" s="182"/>
      <c r="K23" s="94" t="s">
        <v>490</v>
      </c>
      <c r="L23" s="94" t="s">
        <v>492</v>
      </c>
      <c r="M23" s="94"/>
      <c r="N23" s="183">
        <f>N24</f>
        <v>4945</v>
      </c>
      <c r="O23" s="183"/>
      <c r="P23" s="125">
        <f>P24</f>
        <v>4945</v>
      </c>
    </row>
    <row r="24" spans="2:17" ht="19.5" customHeight="1" x14ac:dyDescent="0.2">
      <c r="B24" s="107"/>
      <c r="C24" s="93"/>
      <c r="D24" s="95"/>
      <c r="E24" s="177" t="s">
        <v>493</v>
      </c>
      <c r="F24" s="177"/>
      <c r="G24" s="177"/>
      <c r="H24" s="177"/>
      <c r="I24" s="177"/>
      <c r="J24" s="177"/>
      <c r="K24" s="101" t="s">
        <v>490</v>
      </c>
      <c r="L24" s="101" t="s">
        <v>494</v>
      </c>
      <c r="M24" s="101"/>
      <c r="N24" s="178">
        <f>N25</f>
        <v>4945</v>
      </c>
      <c r="O24" s="178"/>
      <c r="P24" s="122">
        <f>P25</f>
        <v>4945</v>
      </c>
    </row>
    <row r="25" spans="2:17" ht="34.5" customHeight="1" x14ac:dyDescent="0.2">
      <c r="B25" s="107"/>
      <c r="C25" s="93"/>
      <c r="D25" s="95"/>
      <c r="E25" s="96"/>
      <c r="F25" s="179" t="s">
        <v>495</v>
      </c>
      <c r="G25" s="179"/>
      <c r="H25" s="179"/>
      <c r="I25" s="179"/>
      <c r="J25" s="179"/>
      <c r="K25" s="102" t="s">
        <v>490</v>
      </c>
      <c r="L25" s="102" t="s">
        <v>496</v>
      </c>
      <c r="M25" s="102"/>
      <c r="N25" s="180">
        <f>N26</f>
        <v>4945</v>
      </c>
      <c r="O25" s="180"/>
      <c r="P25" s="123">
        <f>P26</f>
        <v>4945</v>
      </c>
    </row>
    <row r="26" spans="2:17" ht="78" customHeight="1" x14ac:dyDescent="0.2">
      <c r="B26" s="107"/>
      <c r="C26" s="93"/>
      <c r="D26" s="95"/>
      <c r="E26" s="96"/>
      <c r="F26" s="97"/>
      <c r="G26" s="209" t="s">
        <v>497</v>
      </c>
      <c r="H26" s="210"/>
      <c r="I26" s="210"/>
      <c r="J26" s="211"/>
      <c r="K26" s="98" t="s">
        <v>490</v>
      </c>
      <c r="L26" s="98" t="s">
        <v>498</v>
      </c>
      <c r="M26" s="98"/>
      <c r="N26" s="169">
        <f>SUM(N27:O29)</f>
        <v>4945</v>
      </c>
      <c r="O26" s="169"/>
      <c r="P26" s="121">
        <f>SUM(P27:P29)</f>
        <v>4945</v>
      </c>
    </row>
    <row r="27" spans="2:17" ht="18.75" customHeight="1" x14ac:dyDescent="0.2">
      <c r="B27" s="107"/>
      <c r="C27" s="93"/>
      <c r="D27" s="95"/>
      <c r="E27" s="96"/>
      <c r="F27" s="97"/>
      <c r="G27" s="99"/>
      <c r="H27" s="205" t="s">
        <v>483</v>
      </c>
      <c r="I27" s="171"/>
      <c r="J27" s="172"/>
      <c r="K27" s="100" t="s">
        <v>490</v>
      </c>
      <c r="L27" s="100" t="s">
        <v>498</v>
      </c>
      <c r="M27" s="100" t="s">
        <v>484</v>
      </c>
      <c r="N27" s="170">
        <v>2424.1999999999998</v>
      </c>
      <c r="O27" s="170"/>
      <c r="P27" s="124">
        <v>2424.1999999999998</v>
      </c>
    </row>
    <row r="28" spans="2:17" ht="49.5" customHeight="1" x14ac:dyDescent="0.2">
      <c r="B28" s="107"/>
      <c r="C28" s="93"/>
      <c r="D28" s="95"/>
      <c r="E28" s="96"/>
      <c r="F28" s="97"/>
      <c r="G28" s="99"/>
      <c r="H28" s="205" t="s">
        <v>487</v>
      </c>
      <c r="I28" s="171"/>
      <c r="J28" s="172"/>
      <c r="K28" s="100" t="s">
        <v>490</v>
      </c>
      <c r="L28" s="100" t="s">
        <v>498</v>
      </c>
      <c r="M28" s="100" t="s">
        <v>488</v>
      </c>
      <c r="N28" s="170">
        <v>731.8</v>
      </c>
      <c r="O28" s="170"/>
      <c r="P28" s="124">
        <v>731.8</v>
      </c>
    </row>
    <row r="29" spans="2:17" ht="22.5" customHeight="1" x14ac:dyDescent="0.2">
      <c r="B29" s="107"/>
      <c r="C29" s="93"/>
      <c r="D29" s="95"/>
      <c r="E29" s="96"/>
      <c r="F29" s="97"/>
      <c r="G29" s="99"/>
      <c r="H29" s="184" t="s">
        <v>806</v>
      </c>
      <c r="I29" s="185"/>
      <c r="J29" s="186"/>
      <c r="K29" s="100" t="s">
        <v>490</v>
      </c>
      <c r="L29" s="100" t="s">
        <v>498</v>
      </c>
      <c r="M29" s="100" t="s">
        <v>86</v>
      </c>
      <c r="N29" s="170">
        <v>1789</v>
      </c>
      <c r="O29" s="170"/>
      <c r="P29" s="124">
        <v>1789</v>
      </c>
    </row>
    <row r="30" spans="2:17" ht="34.5" customHeight="1" x14ac:dyDescent="0.2">
      <c r="B30" s="107"/>
      <c r="C30" s="93"/>
      <c r="D30" s="182" t="s">
        <v>87</v>
      </c>
      <c r="E30" s="182"/>
      <c r="F30" s="182"/>
      <c r="G30" s="182"/>
      <c r="H30" s="182"/>
      <c r="I30" s="182"/>
      <c r="J30" s="182"/>
      <c r="K30" s="94" t="s">
        <v>490</v>
      </c>
      <c r="L30" s="94" t="s">
        <v>88</v>
      </c>
      <c r="M30" s="94"/>
      <c r="N30" s="183">
        <f>N31</f>
        <v>5992</v>
      </c>
      <c r="O30" s="183"/>
      <c r="P30" s="125">
        <f>P31</f>
        <v>6044</v>
      </c>
    </row>
    <row r="31" spans="2:17" ht="18" customHeight="1" x14ac:dyDescent="0.2">
      <c r="B31" s="107"/>
      <c r="C31" s="93"/>
      <c r="D31" s="95"/>
      <c r="E31" s="177" t="s">
        <v>89</v>
      </c>
      <c r="F31" s="177"/>
      <c r="G31" s="177"/>
      <c r="H31" s="177"/>
      <c r="I31" s="177"/>
      <c r="J31" s="177"/>
      <c r="K31" s="101" t="s">
        <v>490</v>
      </c>
      <c r="L31" s="101" t="s">
        <v>90</v>
      </c>
      <c r="M31" s="101"/>
      <c r="N31" s="178">
        <f>N32</f>
        <v>5992</v>
      </c>
      <c r="O31" s="178"/>
      <c r="P31" s="122">
        <f>P32</f>
        <v>6044</v>
      </c>
    </row>
    <row r="32" spans="2:17" ht="34.5" customHeight="1" x14ac:dyDescent="0.2">
      <c r="B32" s="107"/>
      <c r="C32" s="93"/>
      <c r="D32" s="95"/>
      <c r="E32" s="96"/>
      <c r="F32" s="179" t="s">
        <v>91</v>
      </c>
      <c r="G32" s="179"/>
      <c r="H32" s="179"/>
      <c r="I32" s="179"/>
      <c r="J32" s="179"/>
      <c r="K32" s="102" t="s">
        <v>490</v>
      </c>
      <c r="L32" s="102" t="s">
        <v>92</v>
      </c>
      <c r="M32" s="102"/>
      <c r="N32" s="180">
        <f>N33</f>
        <v>5992</v>
      </c>
      <c r="O32" s="180"/>
      <c r="P32" s="123">
        <f>P33</f>
        <v>6044</v>
      </c>
    </row>
    <row r="33" spans="2:16" ht="49.5" customHeight="1" x14ac:dyDescent="0.2">
      <c r="B33" s="107"/>
      <c r="C33" s="93"/>
      <c r="D33" s="95"/>
      <c r="E33" s="96"/>
      <c r="F33" s="97"/>
      <c r="G33" s="181" t="s">
        <v>93</v>
      </c>
      <c r="H33" s="181"/>
      <c r="I33" s="181"/>
      <c r="J33" s="181"/>
      <c r="K33" s="98" t="s">
        <v>490</v>
      </c>
      <c r="L33" s="98" t="s">
        <v>94</v>
      </c>
      <c r="M33" s="98"/>
      <c r="N33" s="169">
        <f>SUM(N34:O38)</f>
        <v>5992</v>
      </c>
      <c r="O33" s="169"/>
      <c r="P33" s="121">
        <f>SUM(P34:P38)</f>
        <v>6044</v>
      </c>
    </row>
    <row r="34" spans="2:16" ht="20.25" customHeight="1" x14ac:dyDescent="0.2">
      <c r="B34" s="107"/>
      <c r="C34" s="93"/>
      <c r="D34" s="95"/>
      <c r="E34" s="96"/>
      <c r="F34" s="97"/>
      <c r="G34" s="99"/>
      <c r="H34" s="184" t="s">
        <v>483</v>
      </c>
      <c r="I34" s="185"/>
      <c r="J34" s="186"/>
      <c r="K34" s="100" t="s">
        <v>490</v>
      </c>
      <c r="L34" s="100" t="s">
        <v>94</v>
      </c>
      <c r="M34" s="100" t="s">
        <v>484</v>
      </c>
      <c r="N34" s="170">
        <v>3586.7</v>
      </c>
      <c r="O34" s="170"/>
      <c r="P34" s="124">
        <v>3586.7</v>
      </c>
    </row>
    <row r="35" spans="2:16" ht="33" customHeight="1" x14ac:dyDescent="0.2">
      <c r="B35" s="107"/>
      <c r="C35" s="93"/>
      <c r="D35" s="95"/>
      <c r="E35" s="96"/>
      <c r="F35" s="97"/>
      <c r="G35" s="99"/>
      <c r="H35" s="184" t="s">
        <v>485</v>
      </c>
      <c r="I35" s="185"/>
      <c r="J35" s="186"/>
      <c r="K35" s="100" t="s">
        <v>490</v>
      </c>
      <c r="L35" s="100" t="s">
        <v>94</v>
      </c>
      <c r="M35" s="100" t="s">
        <v>486</v>
      </c>
      <c r="N35" s="170">
        <v>10</v>
      </c>
      <c r="O35" s="170"/>
      <c r="P35" s="124">
        <v>10</v>
      </c>
    </row>
    <row r="36" spans="2:16" ht="34.5" customHeight="1" x14ac:dyDescent="0.2">
      <c r="B36" s="107"/>
      <c r="C36" s="93"/>
      <c r="D36" s="95"/>
      <c r="E36" s="96"/>
      <c r="F36" s="97"/>
      <c r="G36" s="99"/>
      <c r="H36" s="184" t="s">
        <v>487</v>
      </c>
      <c r="I36" s="185"/>
      <c r="J36" s="186"/>
      <c r="K36" s="100" t="s">
        <v>490</v>
      </c>
      <c r="L36" s="100" t="s">
        <v>94</v>
      </c>
      <c r="M36" s="100" t="s">
        <v>488</v>
      </c>
      <c r="N36" s="170">
        <v>1083.2</v>
      </c>
      <c r="O36" s="170"/>
      <c r="P36" s="124">
        <v>1083.2</v>
      </c>
    </row>
    <row r="37" spans="2:16" ht="36.75" customHeight="1" x14ac:dyDescent="0.2">
      <c r="B37" s="107"/>
      <c r="C37" s="93"/>
      <c r="D37" s="95"/>
      <c r="E37" s="96"/>
      <c r="F37" s="97"/>
      <c r="G37" s="99"/>
      <c r="H37" s="184" t="s">
        <v>95</v>
      </c>
      <c r="I37" s="185"/>
      <c r="J37" s="186"/>
      <c r="K37" s="100" t="s">
        <v>490</v>
      </c>
      <c r="L37" s="100" t="s">
        <v>94</v>
      </c>
      <c r="M37" s="100" t="s">
        <v>96</v>
      </c>
      <c r="N37" s="170">
        <v>952.1</v>
      </c>
      <c r="O37" s="170"/>
      <c r="P37" s="124">
        <v>984.1</v>
      </c>
    </row>
    <row r="38" spans="2:16" ht="19.5" customHeight="1" x14ac:dyDescent="0.2">
      <c r="B38" s="107"/>
      <c r="C38" s="93"/>
      <c r="D38" s="95"/>
      <c r="E38" s="96"/>
      <c r="F38" s="97"/>
      <c r="G38" s="99"/>
      <c r="H38" s="217" t="s">
        <v>806</v>
      </c>
      <c r="I38" s="217"/>
      <c r="J38" s="217"/>
      <c r="K38" s="100" t="s">
        <v>490</v>
      </c>
      <c r="L38" s="100" t="s">
        <v>94</v>
      </c>
      <c r="M38" s="100" t="s">
        <v>86</v>
      </c>
      <c r="N38" s="170">
        <v>360</v>
      </c>
      <c r="O38" s="170"/>
      <c r="P38" s="136">
        <v>380</v>
      </c>
    </row>
    <row r="39" spans="2:16" ht="33" customHeight="1" x14ac:dyDescent="0.2">
      <c r="B39" s="107"/>
      <c r="C39" s="93"/>
      <c r="D39" s="182" t="s">
        <v>97</v>
      </c>
      <c r="E39" s="182"/>
      <c r="F39" s="182"/>
      <c r="G39" s="182"/>
      <c r="H39" s="215"/>
      <c r="I39" s="215"/>
      <c r="J39" s="215"/>
      <c r="K39" s="137" t="s">
        <v>490</v>
      </c>
      <c r="L39" s="137" t="s">
        <v>98</v>
      </c>
      <c r="M39" s="137"/>
      <c r="N39" s="216">
        <f>N40</f>
        <v>372.5</v>
      </c>
      <c r="O39" s="216"/>
      <c r="P39" s="138">
        <f>P40</f>
        <v>372.5</v>
      </c>
    </row>
    <row r="40" spans="2:16" ht="37.5" customHeight="1" x14ac:dyDescent="0.2">
      <c r="B40" s="107"/>
      <c r="C40" s="93"/>
      <c r="D40" s="95"/>
      <c r="E40" s="177" t="s">
        <v>99</v>
      </c>
      <c r="F40" s="177"/>
      <c r="G40" s="177"/>
      <c r="H40" s="177"/>
      <c r="I40" s="177"/>
      <c r="J40" s="177"/>
      <c r="K40" s="101" t="s">
        <v>490</v>
      </c>
      <c r="L40" s="101" t="s">
        <v>100</v>
      </c>
      <c r="M40" s="101"/>
      <c r="N40" s="178">
        <f>N41</f>
        <v>372.5</v>
      </c>
      <c r="O40" s="178"/>
      <c r="P40" s="122">
        <f>P41</f>
        <v>372.5</v>
      </c>
    </row>
    <row r="41" spans="2:16" ht="33.75" customHeight="1" thickBot="1" x14ac:dyDescent="0.25">
      <c r="B41" s="107"/>
      <c r="C41" s="93"/>
      <c r="D41" s="95"/>
      <c r="E41" s="96"/>
      <c r="F41" s="238" t="s">
        <v>101</v>
      </c>
      <c r="G41" s="238"/>
      <c r="H41" s="238"/>
      <c r="I41" s="238"/>
      <c r="J41" s="238"/>
      <c r="K41" s="141" t="s">
        <v>490</v>
      </c>
      <c r="L41" s="141" t="s">
        <v>102</v>
      </c>
      <c r="M41" s="141"/>
      <c r="N41" s="237">
        <f>N42</f>
        <v>372.5</v>
      </c>
      <c r="O41" s="237"/>
      <c r="P41" s="157">
        <f>P42</f>
        <v>372.5</v>
      </c>
    </row>
    <row r="42" spans="2:16" ht="50.25" customHeight="1" x14ac:dyDescent="0.2">
      <c r="B42" s="107"/>
      <c r="C42" s="93"/>
      <c r="D42" s="95"/>
      <c r="E42" s="96"/>
      <c r="F42" s="97"/>
      <c r="G42" s="235" t="s">
        <v>103</v>
      </c>
      <c r="H42" s="235"/>
      <c r="I42" s="235"/>
      <c r="J42" s="235"/>
      <c r="K42" s="139" t="s">
        <v>490</v>
      </c>
      <c r="L42" s="139" t="s">
        <v>104</v>
      </c>
      <c r="M42" s="139"/>
      <c r="N42" s="236">
        <f>N43+N44</f>
        <v>372.5</v>
      </c>
      <c r="O42" s="236"/>
      <c r="P42" s="140">
        <f>P43+P44</f>
        <v>372.5</v>
      </c>
    </row>
    <row r="43" spans="2:16" ht="18.75" customHeight="1" x14ac:dyDescent="0.2">
      <c r="B43" s="107"/>
      <c r="C43" s="93"/>
      <c r="D43" s="95"/>
      <c r="E43" s="96"/>
      <c r="F43" s="97"/>
      <c r="G43" s="99"/>
      <c r="H43" s="184" t="s">
        <v>483</v>
      </c>
      <c r="I43" s="185"/>
      <c r="J43" s="186"/>
      <c r="K43" s="100" t="s">
        <v>490</v>
      </c>
      <c r="L43" s="100" t="s">
        <v>104</v>
      </c>
      <c r="M43" s="100" t="s">
        <v>484</v>
      </c>
      <c r="N43" s="170">
        <v>286.10000000000002</v>
      </c>
      <c r="O43" s="170"/>
      <c r="P43" s="124">
        <v>286.10000000000002</v>
      </c>
    </row>
    <row r="44" spans="2:16" ht="47.25" customHeight="1" x14ac:dyDescent="0.2">
      <c r="B44" s="107"/>
      <c r="C44" s="93"/>
      <c r="D44" s="95"/>
      <c r="E44" s="96"/>
      <c r="F44" s="97"/>
      <c r="G44" s="99"/>
      <c r="H44" s="184" t="s">
        <v>487</v>
      </c>
      <c r="I44" s="185"/>
      <c r="J44" s="186"/>
      <c r="K44" s="100" t="s">
        <v>490</v>
      </c>
      <c r="L44" s="100" t="s">
        <v>104</v>
      </c>
      <c r="M44" s="100" t="s">
        <v>488</v>
      </c>
      <c r="N44" s="170">
        <v>86.4</v>
      </c>
      <c r="O44" s="170"/>
      <c r="P44" s="124">
        <v>86.4</v>
      </c>
    </row>
    <row r="45" spans="2:16" ht="39" customHeight="1" x14ac:dyDescent="0.2">
      <c r="B45" s="107"/>
      <c r="C45" s="93"/>
      <c r="D45" s="95"/>
      <c r="E45" s="96"/>
      <c r="F45" s="97"/>
      <c r="G45" s="99"/>
      <c r="H45" s="117"/>
      <c r="I45" s="171" t="s">
        <v>629</v>
      </c>
      <c r="J45" s="172"/>
      <c r="K45" s="131" t="s">
        <v>490</v>
      </c>
      <c r="L45" s="100">
        <v>1000000000</v>
      </c>
      <c r="M45" s="100"/>
      <c r="N45" s="284">
        <f>N46</f>
        <v>540</v>
      </c>
      <c r="O45" s="285"/>
      <c r="P45" s="124">
        <f>P46</f>
        <v>540</v>
      </c>
    </row>
    <row r="46" spans="2:16" ht="31.5" customHeight="1" x14ac:dyDescent="0.25">
      <c r="B46" s="107"/>
      <c r="C46" s="93"/>
      <c r="D46" s="95"/>
      <c r="E46" s="96"/>
      <c r="F46" s="97"/>
      <c r="G46" s="99"/>
      <c r="H46" s="117"/>
      <c r="I46" s="286" t="s">
        <v>757</v>
      </c>
      <c r="J46" s="166"/>
      <c r="K46" s="131" t="s">
        <v>490</v>
      </c>
      <c r="L46" s="100">
        <v>1020000000</v>
      </c>
      <c r="M46" s="100"/>
      <c r="N46" s="284">
        <f>N47</f>
        <v>540</v>
      </c>
      <c r="O46" s="285"/>
      <c r="P46" s="124">
        <f>P47</f>
        <v>540</v>
      </c>
    </row>
    <row r="47" spans="2:16" ht="47.25" customHeight="1" x14ac:dyDescent="0.2">
      <c r="B47" s="107"/>
      <c r="C47" s="93"/>
      <c r="D47" s="95"/>
      <c r="E47" s="96"/>
      <c r="F47" s="97"/>
      <c r="G47" s="99"/>
      <c r="H47" s="117"/>
      <c r="I47" s="171" t="s">
        <v>767</v>
      </c>
      <c r="J47" s="172"/>
      <c r="K47" s="131" t="s">
        <v>490</v>
      </c>
      <c r="L47" s="100">
        <v>1020200000</v>
      </c>
      <c r="M47" s="100"/>
      <c r="N47" s="284">
        <f>N48</f>
        <v>540</v>
      </c>
      <c r="O47" s="285"/>
      <c r="P47" s="124">
        <f>P48</f>
        <v>540</v>
      </c>
    </row>
    <row r="48" spans="2:16" ht="47.25" customHeight="1" x14ac:dyDescent="0.2">
      <c r="B48" s="107"/>
      <c r="C48" s="93"/>
      <c r="D48" s="95"/>
      <c r="E48" s="96"/>
      <c r="F48" s="97"/>
      <c r="G48" s="99"/>
      <c r="H48" s="117"/>
      <c r="I48" s="171" t="s">
        <v>805</v>
      </c>
      <c r="J48" s="172"/>
      <c r="K48" s="131" t="s">
        <v>490</v>
      </c>
      <c r="L48" s="100">
        <v>1020262670</v>
      </c>
      <c r="M48" s="100"/>
      <c r="N48" s="284">
        <f>SUM(N49:O51)</f>
        <v>540</v>
      </c>
      <c r="O48" s="285"/>
      <c r="P48" s="124">
        <f>SUM(P49:P51)</f>
        <v>540</v>
      </c>
    </row>
    <row r="49" spans="2:16" ht="27" customHeight="1" x14ac:dyDescent="0.2">
      <c r="B49" s="107"/>
      <c r="C49" s="93"/>
      <c r="D49" s="95"/>
      <c r="E49" s="96"/>
      <c r="F49" s="97"/>
      <c r="G49" s="99"/>
      <c r="H49" s="117"/>
      <c r="I49" s="171" t="s">
        <v>483</v>
      </c>
      <c r="J49" s="172"/>
      <c r="K49" s="131" t="s">
        <v>490</v>
      </c>
      <c r="L49" s="100">
        <v>1020262670</v>
      </c>
      <c r="M49" s="100">
        <v>121</v>
      </c>
      <c r="N49" s="284">
        <v>394</v>
      </c>
      <c r="O49" s="285"/>
      <c r="P49" s="124">
        <v>394</v>
      </c>
    </row>
    <row r="50" spans="2:16" ht="47.25" customHeight="1" x14ac:dyDescent="0.2">
      <c r="B50" s="107"/>
      <c r="C50" s="93"/>
      <c r="D50" s="95"/>
      <c r="E50" s="96"/>
      <c r="F50" s="97"/>
      <c r="G50" s="99"/>
      <c r="H50" s="117"/>
      <c r="I50" s="205" t="s">
        <v>487</v>
      </c>
      <c r="J50" s="171"/>
      <c r="K50" s="131" t="s">
        <v>490</v>
      </c>
      <c r="L50" s="100">
        <v>1020262670</v>
      </c>
      <c r="M50" s="100">
        <v>129</v>
      </c>
      <c r="N50" s="284">
        <v>119</v>
      </c>
      <c r="O50" s="285"/>
      <c r="P50" s="124">
        <v>119</v>
      </c>
    </row>
    <row r="51" spans="2:16" ht="22.5" customHeight="1" x14ac:dyDescent="0.2">
      <c r="B51" s="107"/>
      <c r="C51" s="93"/>
      <c r="D51" s="95"/>
      <c r="E51" s="96"/>
      <c r="F51" s="97"/>
      <c r="G51" s="99"/>
      <c r="H51" s="117"/>
      <c r="I51" s="171" t="s">
        <v>806</v>
      </c>
      <c r="J51" s="172"/>
      <c r="K51" s="131" t="s">
        <v>490</v>
      </c>
      <c r="L51" s="100">
        <v>1020262670</v>
      </c>
      <c r="M51" s="100">
        <v>244</v>
      </c>
      <c r="N51" s="284">
        <v>27</v>
      </c>
      <c r="O51" s="285"/>
      <c r="P51" s="124">
        <v>27</v>
      </c>
    </row>
    <row r="52" spans="2:16" ht="34.5" customHeight="1" x14ac:dyDescent="0.2">
      <c r="B52" s="107"/>
      <c r="C52" s="93"/>
      <c r="D52" s="182" t="s">
        <v>105</v>
      </c>
      <c r="E52" s="182"/>
      <c r="F52" s="182"/>
      <c r="G52" s="182"/>
      <c r="H52" s="182"/>
      <c r="I52" s="182"/>
      <c r="J52" s="182"/>
      <c r="K52" s="94" t="s">
        <v>490</v>
      </c>
      <c r="L52" s="94" t="s">
        <v>106</v>
      </c>
      <c r="M52" s="94"/>
      <c r="N52" s="183">
        <f>N53+N59+N67</f>
        <v>147250.90000000002</v>
      </c>
      <c r="O52" s="183"/>
      <c r="P52" s="125">
        <f>P53+P59+P67</f>
        <v>148242.20000000001</v>
      </c>
    </row>
    <row r="53" spans="2:16" ht="18" customHeight="1" x14ac:dyDescent="0.2">
      <c r="B53" s="107"/>
      <c r="C53" s="93"/>
      <c r="D53" s="95"/>
      <c r="E53" s="177" t="s">
        <v>107</v>
      </c>
      <c r="F53" s="177"/>
      <c r="G53" s="177"/>
      <c r="H53" s="177"/>
      <c r="I53" s="177"/>
      <c r="J53" s="177"/>
      <c r="K53" s="101" t="s">
        <v>490</v>
      </c>
      <c r="L53" s="101" t="s">
        <v>108</v>
      </c>
      <c r="M53" s="101"/>
      <c r="N53" s="178">
        <f>N54</f>
        <v>350</v>
      </c>
      <c r="O53" s="178"/>
      <c r="P53" s="122">
        <f>P54</f>
        <v>350</v>
      </c>
    </row>
    <row r="54" spans="2:16" ht="33" customHeight="1" x14ac:dyDescent="0.2">
      <c r="B54" s="107"/>
      <c r="C54" s="93"/>
      <c r="D54" s="95"/>
      <c r="E54" s="96"/>
      <c r="F54" s="179" t="s">
        <v>109</v>
      </c>
      <c r="G54" s="179"/>
      <c r="H54" s="179"/>
      <c r="I54" s="179"/>
      <c r="J54" s="179"/>
      <c r="K54" s="102" t="s">
        <v>490</v>
      </c>
      <c r="L54" s="102" t="s">
        <v>110</v>
      </c>
      <c r="M54" s="102"/>
      <c r="N54" s="180">
        <f>N55+N57</f>
        <v>350</v>
      </c>
      <c r="O54" s="180"/>
      <c r="P54" s="123">
        <f>P55+P57</f>
        <v>350</v>
      </c>
    </row>
    <row r="55" spans="2:16" ht="67.5" customHeight="1" x14ac:dyDescent="0.2">
      <c r="B55" s="107"/>
      <c r="C55" s="93"/>
      <c r="D55" s="95"/>
      <c r="E55" s="96"/>
      <c r="F55" s="97"/>
      <c r="G55" s="181" t="s">
        <v>111</v>
      </c>
      <c r="H55" s="181"/>
      <c r="I55" s="181"/>
      <c r="J55" s="181"/>
      <c r="K55" s="98" t="s">
        <v>490</v>
      </c>
      <c r="L55" s="98" t="s">
        <v>112</v>
      </c>
      <c r="M55" s="120"/>
      <c r="N55" s="169">
        <f>N56</f>
        <v>300</v>
      </c>
      <c r="O55" s="169"/>
      <c r="P55" s="121">
        <f>P56</f>
        <v>300</v>
      </c>
    </row>
    <row r="56" spans="2:16" ht="20.25" customHeight="1" x14ac:dyDescent="0.2">
      <c r="B56" s="107"/>
      <c r="C56" s="93"/>
      <c r="D56" s="95"/>
      <c r="E56" s="96"/>
      <c r="F56" s="97"/>
      <c r="G56" s="99"/>
      <c r="H56" s="184" t="s">
        <v>806</v>
      </c>
      <c r="I56" s="185"/>
      <c r="J56" s="186"/>
      <c r="K56" s="100" t="s">
        <v>490</v>
      </c>
      <c r="L56" s="100" t="s">
        <v>112</v>
      </c>
      <c r="M56" s="100" t="s">
        <v>86</v>
      </c>
      <c r="N56" s="170">
        <v>300</v>
      </c>
      <c r="O56" s="170"/>
      <c r="P56" s="124">
        <v>300</v>
      </c>
    </row>
    <row r="57" spans="2:16" ht="33" customHeight="1" x14ac:dyDescent="0.2">
      <c r="B57" s="107"/>
      <c r="C57" s="93"/>
      <c r="D57" s="95"/>
      <c r="E57" s="96"/>
      <c r="F57" s="97"/>
      <c r="G57" s="181" t="s">
        <v>113</v>
      </c>
      <c r="H57" s="181"/>
      <c r="I57" s="181"/>
      <c r="J57" s="181"/>
      <c r="K57" s="98" t="s">
        <v>490</v>
      </c>
      <c r="L57" s="98" t="s">
        <v>114</v>
      </c>
      <c r="M57" s="98"/>
      <c r="N57" s="169">
        <f>N58</f>
        <v>50</v>
      </c>
      <c r="O57" s="169"/>
      <c r="P57" s="121">
        <f>P58</f>
        <v>50</v>
      </c>
    </row>
    <row r="58" spans="2:16" ht="24.75" customHeight="1" x14ac:dyDescent="0.2">
      <c r="B58" s="107"/>
      <c r="C58" s="93"/>
      <c r="D58" s="95"/>
      <c r="E58" s="96"/>
      <c r="F58" s="97"/>
      <c r="G58" s="99"/>
      <c r="H58" s="184" t="s">
        <v>806</v>
      </c>
      <c r="I58" s="185"/>
      <c r="J58" s="186"/>
      <c r="K58" s="100" t="s">
        <v>490</v>
      </c>
      <c r="L58" s="100" t="s">
        <v>114</v>
      </c>
      <c r="M58" s="100" t="s">
        <v>86</v>
      </c>
      <c r="N58" s="170">
        <v>50</v>
      </c>
      <c r="O58" s="170"/>
      <c r="P58" s="124">
        <v>50</v>
      </c>
    </row>
    <row r="59" spans="2:16" ht="20.25" customHeight="1" x14ac:dyDescent="0.2">
      <c r="B59" s="107"/>
      <c r="C59" s="93"/>
      <c r="D59" s="95"/>
      <c r="E59" s="177" t="s">
        <v>115</v>
      </c>
      <c r="F59" s="177"/>
      <c r="G59" s="177"/>
      <c r="H59" s="177"/>
      <c r="I59" s="177"/>
      <c r="J59" s="177"/>
      <c r="K59" s="101" t="s">
        <v>490</v>
      </c>
      <c r="L59" s="101" t="s">
        <v>116</v>
      </c>
      <c r="M59" s="101"/>
      <c r="N59" s="178">
        <f>N60</f>
        <v>5534</v>
      </c>
      <c r="O59" s="178"/>
      <c r="P59" s="122">
        <f>P60</f>
        <v>5542</v>
      </c>
    </row>
    <row r="60" spans="2:16" ht="50.25" customHeight="1" x14ac:dyDescent="0.2">
      <c r="B60" s="107"/>
      <c r="C60" s="93"/>
      <c r="D60" s="95"/>
      <c r="E60" s="96"/>
      <c r="F60" s="179" t="s">
        <v>117</v>
      </c>
      <c r="G60" s="179"/>
      <c r="H60" s="179"/>
      <c r="I60" s="179"/>
      <c r="J60" s="179"/>
      <c r="K60" s="102" t="s">
        <v>490</v>
      </c>
      <c r="L60" s="102" t="s">
        <v>118</v>
      </c>
      <c r="M60" s="102"/>
      <c r="N60" s="180">
        <f>N61</f>
        <v>5534</v>
      </c>
      <c r="O60" s="180"/>
      <c r="P60" s="123">
        <f>P61</f>
        <v>5542</v>
      </c>
    </row>
    <row r="61" spans="2:16" ht="48.75" customHeight="1" x14ac:dyDescent="0.2">
      <c r="B61" s="107"/>
      <c r="C61" s="93"/>
      <c r="D61" s="95"/>
      <c r="E61" s="96"/>
      <c r="F61" s="97"/>
      <c r="G61" s="181" t="s">
        <v>119</v>
      </c>
      <c r="H61" s="181"/>
      <c r="I61" s="181"/>
      <c r="J61" s="181"/>
      <c r="K61" s="98" t="s">
        <v>490</v>
      </c>
      <c r="L61" s="98" t="s">
        <v>120</v>
      </c>
      <c r="M61" s="98"/>
      <c r="N61" s="169">
        <f>SUM(N62:O66)</f>
        <v>5534</v>
      </c>
      <c r="O61" s="169"/>
      <c r="P61" s="121">
        <f>SUM(P62:Q66)</f>
        <v>5542</v>
      </c>
    </row>
    <row r="62" spans="2:16" ht="15.75" customHeight="1" x14ac:dyDescent="0.2">
      <c r="B62" s="107"/>
      <c r="C62" s="93"/>
      <c r="D62" s="95"/>
      <c r="E62" s="96"/>
      <c r="F62" s="97"/>
      <c r="G62" s="99"/>
      <c r="H62" s="184" t="s">
        <v>483</v>
      </c>
      <c r="I62" s="185"/>
      <c r="J62" s="186"/>
      <c r="K62" s="100" t="s">
        <v>490</v>
      </c>
      <c r="L62" s="100" t="s">
        <v>120</v>
      </c>
      <c r="M62" s="100" t="s">
        <v>484</v>
      </c>
      <c r="N62" s="170">
        <v>3765.8</v>
      </c>
      <c r="O62" s="170"/>
      <c r="P62" s="124">
        <v>3765.8</v>
      </c>
    </row>
    <row r="63" spans="2:16" ht="33" customHeight="1" x14ac:dyDescent="0.2">
      <c r="B63" s="107"/>
      <c r="C63" s="93"/>
      <c r="D63" s="95"/>
      <c r="E63" s="96"/>
      <c r="F63" s="97"/>
      <c r="G63" s="99"/>
      <c r="H63" s="184" t="s">
        <v>485</v>
      </c>
      <c r="I63" s="185"/>
      <c r="J63" s="186"/>
      <c r="K63" s="100" t="s">
        <v>490</v>
      </c>
      <c r="L63" s="100" t="s">
        <v>120</v>
      </c>
      <c r="M63" s="100" t="s">
        <v>486</v>
      </c>
      <c r="N63" s="170">
        <v>5</v>
      </c>
      <c r="O63" s="170"/>
      <c r="P63" s="124">
        <v>5</v>
      </c>
    </row>
    <row r="64" spans="2:16" ht="49.5" customHeight="1" x14ac:dyDescent="0.2">
      <c r="B64" s="107"/>
      <c r="C64" s="93"/>
      <c r="D64" s="95"/>
      <c r="E64" s="96"/>
      <c r="F64" s="97"/>
      <c r="G64" s="99"/>
      <c r="H64" s="184" t="s">
        <v>487</v>
      </c>
      <c r="I64" s="185"/>
      <c r="J64" s="186"/>
      <c r="K64" s="100" t="s">
        <v>490</v>
      </c>
      <c r="L64" s="100" t="s">
        <v>120</v>
      </c>
      <c r="M64" s="100" t="s">
        <v>488</v>
      </c>
      <c r="N64" s="170">
        <v>1137.3</v>
      </c>
      <c r="O64" s="170"/>
      <c r="P64" s="124">
        <v>1137.3</v>
      </c>
    </row>
    <row r="65" spans="2:16" ht="33" customHeight="1" x14ac:dyDescent="0.2">
      <c r="B65" s="107"/>
      <c r="C65" s="93"/>
      <c r="D65" s="95"/>
      <c r="E65" s="96"/>
      <c r="F65" s="97"/>
      <c r="G65" s="99"/>
      <c r="H65" s="117"/>
      <c r="I65" s="171" t="s">
        <v>95</v>
      </c>
      <c r="J65" s="172"/>
      <c r="K65" s="100" t="s">
        <v>490</v>
      </c>
      <c r="L65" s="100" t="s">
        <v>120</v>
      </c>
      <c r="M65" s="100">
        <v>242</v>
      </c>
      <c r="N65" s="219">
        <v>108.5</v>
      </c>
      <c r="O65" s="220"/>
      <c r="P65" s="124">
        <v>108.5</v>
      </c>
    </row>
    <row r="66" spans="2:16" ht="25.5" customHeight="1" x14ac:dyDescent="0.2">
      <c r="B66" s="107"/>
      <c r="C66" s="93"/>
      <c r="D66" s="95"/>
      <c r="E66" s="96"/>
      <c r="F66" s="97"/>
      <c r="G66" s="99"/>
      <c r="H66" s="184" t="s">
        <v>806</v>
      </c>
      <c r="I66" s="185"/>
      <c r="J66" s="186"/>
      <c r="K66" s="100" t="s">
        <v>490</v>
      </c>
      <c r="L66" s="100" t="s">
        <v>120</v>
      </c>
      <c r="M66" s="100" t="s">
        <v>86</v>
      </c>
      <c r="N66" s="170">
        <v>517.4</v>
      </c>
      <c r="O66" s="170"/>
      <c r="P66" s="124">
        <v>525.4</v>
      </c>
    </row>
    <row r="67" spans="2:16" ht="19.5" customHeight="1" x14ac:dyDescent="0.2">
      <c r="B67" s="107"/>
      <c r="C67" s="93"/>
      <c r="D67" s="95"/>
      <c r="E67" s="177" t="s">
        <v>121</v>
      </c>
      <c r="F67" s="177"/>
      <c r="G67" s="177"/>
      <c r="H67" s="177"/>
      <c r="I67" s="177"/>
      <c r="J67" s="177"/>
      <c r="K67" s="101" t="s">
        <v>490</v>
      </c>
      <c r="L67" s="101" t="s">
        <v>122</v>
      </c>
      <c r="M67" s="101"/>
      <c r="N67" s="178">
        <f>N68</f>
        <v>141366.90000000002</v>
      </c>
      <c r="O67" s="178"/>
      <c r="P67" s="122">
        <f>P68</f>
        <v>142350.20000000001</v>
      </c>
    </row>
    <row r="68" spans="2:16" ht="33.75" customHeight="1" x14ac:dyDescent="0.2">
      <c r="B68" s="107"/>
      <c r="C68" s="93"/>
      <c r="D68" s="95"/>
      <c r="E68" s="96"/>
      <c r="F68" s="239" t="s">
        <v>123</v>
      </c>
      <c r="G68" s="239"/>
      <c r="H68" s="239"/>
      <c r="I68" s="239"/>
      <c r="J68" s="239"/>
      <c r="K68" s="102" t="s">
        <v>490</v>
      </c>
      <c r="L68" s="102" t="s">
        <v>124</v>
      </c>
      <c r="M68" s="102"/>
      <c r="N68" s="180">
        <f>N69+N76</f>
        <v>141366.90000000002</v>
      </c>
      <c r="O68" s="180"/>
      <c r="P68" s="123">
        <f>P69+P76</f>
        <v>142350.20000000001</v>
      </c>
    </row>
    <row r="69" spans="2:16" ht="18" customHeight="1" x14ac:dyDescent="0.2">
      <c r="B69" s="107"/>
      <c r="C69" s="93"/>
      <c r="D69" s="95"/>
      <c r="E69" s="96"/>
      <c r="F69" s="97"/>
      <c r="G69" s="235" t="s">
        <v>125</v>
      </c>
      <c r="H69" s="235"/>
      <c r="I69" s="235"/>
      <c r="J69" s="235"/>
      <c r="K69" s="139" t="s">
        <v>490</v>
      </c>
      <c r="L69" s="139" t="s">
        <v>126</v>
      </c>
      <c r="M69" s="139"/>
      <c r="N69" s="236">
        <f>SUM(N70:O75)</f>
        <v>136454.90000000002</v>
      </c>
      <c r="O69" s="236"/>
      <c r="P69" s="140">
        <f>SUM(P70:Q75)</f>
        <v>137438.20000000001</v>
      </c>
    </row>
    <row r="70" spans="2:16" ht="20.25" customHeight="1" x14ac:dyDescent="0.2">
      <c r="B70" s="107"/>
      <c r="C70" s="93"/>
      <c r="D70" s="95"/>
      <c r="E70" s="96"/>
      <c r="F70" s="97"/>
      <c r="G70" s="99"/>
      <c r="H70" s="184" t="s">
        <v>483</v>
      </c>
      <c r="I70" s="185"/>
      <c r="J70" s="186"/>
      <c r="K70" s="100" t="s">
        <v>490</v>
      </c>
      <c r="L70" s="100" t="s">
        <v>126</v>
      </c>
      <c r="M70" s="100" t="s">
        <v>484</v>
      </c>
      <c r="N70" s="170">
        <v>90799.3</v>
      </c>
      <c r="O70" s="170"/>
      <c r="P70" s="124">
        <v>90799.3</v>
      </c>
    </row>
    <row r="71" spans="2:16" ht="34.5" customHeight="1" x14ac:dyDescent="0.2">
      <c r="B71" s="107"/>
      <c r="C71" s="93"/>
      <c r="D71" s="95"/>
      <c r="E71" s="96"/>
      <c r="F71" s="97"/>
      <c r="G71" s="99"/>
      <c r="H71" s="184" t="s">
        <v>485</v>
      </c>
      <c r="I71" s="185"/>
      <c r="J71" s="186"/>
      <c r="K71" s="100" t="s">
        <v>490</v>
      </c>
      <c r="L71" s="100" t="s">
        <v>126</v>
      </c>
      <c r="M71" s="100" t="s">
        <v>486</v>
      </c>
      <c r="N71" s="170">
        <v>165</v>
      </c>
      <c r="O71" s="170"/>
      <c r="P71" s="124">
        <v>165</v>
      </c>
    </row>
    <row r="72" spans="2:16" ht="49.5" customHeight="1" x14ac:dyDescent="0.2">
      <c r="B72" s="107"/>
      <c r="C72" s="93"/>
      <c r="D72" s="95"/>
      <c r="E72" s="96"/>
      <c r="F72" s="97"/>
      <c r="G72" s="99"/>
      <c r="H72" s="184" t="s">
        <v>487</v>
      </c>
      <c r="I72" s="185"/>
      <c r="J72" s="186"/>
      <c r="K72" s="100" t="s">
        <v>490</v>
      </c>
      <c r="L72" s="100" t="s">
        <v>126</v>
      </c>
      <c r="M72" s="100" t="s">
        <v>488</v>
      </c>
      <c r="N72" s="170">
        <v>27421.4</v>
      </c>
      <c r="O72" s="170"/>
      <c r="P72" s="124">
        <v>27421.4</v>
      </c>
    </row>
    <row r="73" spans="2:16" ht="21.75" customHeight="1" x14ac:dyDescent="0.2">
      <c r="B73" s="107"/>
      <c r="C73" s="93"/>
      <c r="D73" s="95"/>
      <c r="E73" s="96"/>
      <c r="F73" s="97"/>
      <c r="G73" s="99"/>
      <c r="H73" s="184" t="s">
        <v>806</v>
      </c>
      <c r="I73" s="185"/>
      <c r="J73" s="186"/>
      <c r="K73" s="100" t="s">
        <v>490</v>
      </c>
      <c r="L73" s="100" t="s">
        <v>126</v>
      </c>
      <c r="M73" s="100" t="s">
        <v>86</v>
      </c>
      <c r="N73" s="170">
        <v>16795.5</v>
      </c>
      <c r="O73" s="170"/>
      <c r="P73" s="124">
        <v>17778.8</v>
      </c>
    </row>
    <row r="74" spans="2:16" ht="17.25" customHeight="1" x14ac:dyDescent="0.2">
      <c r="B74" s="107"/>
      <c r="C74" s="93"/>
      <c r="D74" s="95"/>
      <c r="E74" s="96"/>
      <c r="F74" s="97"/>
      <c r="G74" s="99"/>
      <c r="H74" s="184" t="s">
        <v>127</v>
      </c>
      <c r="I74" s="185"/>
      <c r="J74" s="186"/>
      <c r="K74" s="100" t="s">
        <v>490</v>
      </c>
      <c r="L74" s="100" t="s">
        <v>126</v>
      </c>
      <c r="M74" s="100" t="s">
        <v>128</v>
      </c>
      <c r="N74" s="170">
        <v>853.7</v>
      </c>
      <c r="O74" s="170"/>
      <c r="P74" s="124">
        <v>853.7</v>
      </c>
    </row>
    <row r="75" spans="2:16" ht="16.5" customHeight="1" thickBot="1" x14ac:dyDescent="0.25">
      <c r="B75" s="107"/>
      <c r="C75" s="93"/>
      <c r="D75" s="95"/>
      <c r="E75" s="96"/>
      <c r="F75" s="97"/>
      <c r="G75" s="99"/>
      <c r="H75" s="241" t="s">
        <v>129</v>
      </c>
      <c r="I75" s="242"/>
      <c r="J75" s="243"/>
      <c r="K75" s="114" t="s">
        <v>490</v>
      </c>
      <c r="L75" s="114" t="s">
        <v>126</v>
      </c>
      <c r="M75" s="114" t="s">
        <v>130</v>
      </c>
      <c r="N75" s="240">
        <v>420</v>
      </c>
      <c r="O75" s="240"/>
      <c r="P75" s="128">
        <v>420</v>
      </c>
    </row>
    <row r="76" spans="2:16" ht="64.5" customHeight="1" x14ac:dyDescent="0.2">
      <c r="B76" s="107"/>
      <c r="C76" s="93"/>
      <c r="D76" s="95"/>
      <c r="E76" s="96"/>
      <c r="F76" s="97"/>
      <c r="G76" s="181" t="s">
        <v>566</v>
      </c>
      <c r="H76" s="235"/>
      <c r="I76" s="235"/>
      <c r="J76" s="235"/>
      <c r="K76" s="139" t="s">
        <v>490</v>
      </c>
      <c r="L76" s="139" t="s">
        <v>131</v>
      </c>
      <c r="M76" s="139"/>
      <c r="N76" s="236">
        <f>SUM(N77:O79)</f>
        <v>4912</v>
      </c>
      <c r="O76" s="236"/>
      <c r="P76" s="140">
        <f t="shared" ref="P76" si="1">SUM(P77:Q79)</f>
        <v>4912</v>
      </c>
    </row>
    <row r="77" spans="2:16" ht="18" customHeight="1" x14ac:dyDescent="0.2">
      <c r="B77" s="107"/>
      <c r="C77" s="93"/>
      <c r="D77" s="95"/>
      <c r="E77" s="96"/>
      <c r="F77" s="97"/>
      <c r="G77" s="99"/>
      <c r="H77" s="184" t="s">
        <v>483</v>
      </c>
      <c r="I77" s="185"/>
      <c r="J77" s="186"/>
      <c r="K77" s="100" t="s">
        <v>490</v>
      </c>
      <c r="L77" s="100" t="s">
        <v>131</v>
      </c>
      <c r="M77" s="100" t="s">
        <v>484</v>
      </c>
      <c r="N77" s="170">
        <v>660</v>
      </c>
      <c r="O77" s="170"/>
      <c r="P77" s="124">
        <v>660</v>
      </c>
    </row>
    <row r="78" spans="2:16" ht="48.75" customHeight="1" x14ac:dyDescent="0.2">
      <c r="B78" s="107"/>
      <c r="C78" s="93"/>
      <c r="D78" s="95"/>
      <c r="E78" s="96"/>
      <c r="F78" s="97"/>
      <c r="G78" s="99"/>
      <c r="H78" s="184" t="s">
        <v>487</v>
      </c>
      <c r="I78" s="185"/>
      <c r="J78" s="186"/>
      <c r="K78" s="100" t="s">
        <v>490</v>
      </c>
      <c r="L78" s="100" t="s">
        <v>131</v>
      </c>
      <c r="M78" s="100" t="s">
        <v>488</v>
      </c>
      <c r="N78" s="170">
        <v>199.3</v>
      </c>
      <c r="O78" s="170"/>
      <c r="P78" s="124">
        <v>199.3</v>
      </c>
    </row>
    <row r="79" spans="2:16" ht="25.5" customHeight="1" x14ac:dyDescent="0.2">
      <c r="B79" s="107"/>
      <c r="C79" s="93"/>
      <c r="D79" s="95"/>
      <c r="E79" s="96"/>
      <c r="F79" s="97"/>
      <c r="G79" s="99"/>
      <c r="H79" s="184" t="s">
        <v>806</v>
      </c>
      <c r="I79" s="185"/>
      <c r="J79" s="186"/>
      <c r="K79" s="100" t="s">
        <v>490</v>
      </c>
      <c r="L79" s="100" t="s">
        <v>131</v>
      </c>
      <c r="M79" s="100" t="s">
        <v>86</v>
      </c>
      <c r="N79" s="170">
        <v>4052.7</v>
      </c>
      <c r="O79" s="170"/>
      <c r="P79" s="124">
        <v>4052.7</v>
      </c>
    </row>
    <row r="80" spans="2:16" ht="1.5" hidden="1" customHeight="1" x14ac:dyDescent="0.2">
      <c r="B80" s="107"/>
      <c r="C80" s="93"/>
      <c r="D80" s="95"/>
      <c r="E80" s="96"/>
      <c r="F80" s="97"/>
      <c r="G80" s="181" t="s">
        <v>132</v>
      </c>
      <c r="H80" s="181"/>
      <c r="I80" s="181"/>
      <c r="J80" s="181"/>
      <c r="K80" s="98" t="s">
        <v>490</v>
      </c>
      <c r="L80" s="98" t="s">
        <v>133</v>
      </c>
      <c r="M80" s="98"/>
      <c r="N80" s="169">
        <v>0</v>
      </c>
      <c r="O80" s="169"/>
      <c r="P80" s="121">
        <v>0</v>
      </c>
    </row>
    <row r="81" spans="2:16" ht="28.5" hidden="1" customHeight="1" x14ac:dyDescent="0.2">
      <c r="B81" s="107"/>
      <c r="C81" s="93"/>
      <c r="D81" s="95"/>
      <c r="E81" s="96"/>
      <c r="F81" s="97"/>
      <c r="G81" s="99"/>
      <c r="H81" s="184" t="s">
        <v>483</v>
      </c>
      <c r="I81" s="185"/>
      <c r="J81" s="186"/>
      <c r="K81" s="100" t="s">
        <v>490</v>
      </c>
      <c r="L81" s="100" t="s">
        <v>133</v>
      </c>
      <c r="M81" s="100" t="s">
        <v>484</v>
      </c>
      <c r="N81" s="170">
        <v>0</v>
      </c>
      <c r="O81" s="170"/>
      <c r="P81" s="124">
        <v>0</v>
      </c>
    </row>
    <row r="82" spans="2:16" ht="36" hidden="1" customHeight="1" x14ac:dyDescent="0.2">
      <c r="B82" s="107"/>
      <c r="C82" s="93"/>
      <c r="D82" s="95"/>
      <c r="E82" s="96"/>
      <c r="F82" s="97"/>
      <c r="G82" s="99"/>
      <c r="H82" s="184" t="s">
        <v>485</v>
      </c>
      <c r="I82" s="185"/>
      <c r="J82" s="186"/>
      <c r="K82" s="100" t="s">
        <v>490</v>
      </c>
      <c r="L82" s="100" t="s">
        <v>133</v>
      </c>
      <c r="M82" s="100" t="s">
        <v>486</v>
      </c>
      <c r="N82" s="170">
        <v>0</v>
      </c>
      <c r="O82" s="170"/>
      <c r="P82" s="124">
        <v>0</v>
      </c>
    </row>
    <row r="83" spans="2:16" ht="59.25" hidden="1" customHeight="1" x14ac:dyDescent="0.2">
      <c r="B83" s="107"/>
      <c r="C83" s="93"/>
      <c r="D83" s="95"/>
      <c r="E83" s="96"/>
      <c r="F83" s="97"/>
      <c r="G83" s="99"/>
      <c r="H83" s="184" t="s">
        <v>487</v>
      </c>
      <c r="I83" s="185"/>
      <c r="J83" s="186"/>
      <c r="K83" s="100" t="s">
        <v>490</v>
      </c>
      <c r="L83" s="100" t="s">
        <v>133</v>
      </c>
      <c r="M83" s="100" t="s">
        <v>488</v>
      </c>
      <c r="N83" s="170">
        <v>0</v>
      </c>
      <c r="O83" s="170"/>
      <c r="P83" s="124">
        <v>0</v>
      </c>
    </row>
    <row r="84" spans="2:16" ht="33" hidden="1" customHeight="1" x14ac:dyDescent="0.2">
      <c r="B84" s="107"/>
      <c r="C84" s="93"/>
      <c r="D84" s="95"/>
      <c r="E84" s="96"/>
      <c r="F84" s="97"/>
      <c r="G84" s="99"/>
      <c r="H84" s="184" t="s">
        <v>95</v>
      </c>
      <c r="I84" s="185"/>
      <c r="J84" s="186"/>
      <c r="K84" s="100" t="s">
        <v>490</v>
      </c>
      <c r="L84" s="100" t="s">
        <v>133</v>
      </c>
      <c r="M84" s="100" t="s">
        <v>96</v>
      </c>
      <c r="N84" s="170">
        <v>0</v>
      </c>
      <c r="O84" s="170"/>
      <c r="P84" s="124">
        <v>0</v>
      </c>
    </row>
    <row r="85" spans="2:16" ht="33.75" hidden="1" customHeight="1" x14ac:dyDescent="0.2">
      <c r="B85" s="107"/>
      <c r="C85" s="93"/>
      <c r="D85" s="95"/>
      <c r="E85" s="96"/>
      <c r="F85" s="97"/>
      <c r="G85" s="99"/>
      <c r="H85" s="184" t="s">
        <v>85</v>
      </c>
      <c r="I85" s="185"/>
      <c r="J85" s="186"/>
      <c r="K85" s="100" t="s">
        <v>490</v>
      </c>
      <c r="L85" s="100" t="s">
        <v>133</v>
      </c>
      <c r="M85" s="100" t="s">
        <v>86</v>
      </c>
      <c r="N85" s="170">
        <v>0</v>
      </c>
      <c r="O85" s="170"/>
      <c r="P85" s="124">
        <v>0</v>
      </c>
    </row>
    <row r="86" spans="2:16" ht="63" customHeight="1" x14ac:dyDescent="0.2">
      <c r="B86" s="107"/>
      <c r="C86" s="93"/>
      <c r="D86" s="182" t="s">
        <v>134</v>
      </c>
      <c r="E86" s="182"/>
      <c r="F86" s="182"/>
      <c r="G86" s="182"/>
      <c r="H86" s="182"/>
      <c r="I86" s="182"/>
      <c r="J86" s="182"/>
      <c r="K86" s="94" t="s">
        <v>490</v>
      </c>
      <c r="L86" s="94" t="s">
        <v>135</v>
      </c>
      <c r="M86" s="94"/>
      <c r="N86" s="183">
        <f>N87</f>
        <v>3100</v>
      </c>
      <c r="O86" s="183"/>
      <c r="P86" s="125">
        <f>P87</f>
        <v>3200</v>
      </c>
    </row>
    <row r="87" spans="2:16" ht="36.75" customHeight="1" x14ac:dyDescent="0.2">
      <c r="B87" s="107"/>
      <c r="C87" s="93"/>
      <c r="D87" s="95"/>
      <c r="E87" s="177" t="s">
        <v>136</v>
      </c>
      <c r="F87" s="177"/>
      <c r="G87" s="177"/>
      <c r="H87" s="177"/>
      <c r="I87" s="177"/>
      <c r="J87" s="177"/>
      <c r="K87" s="101" t="s">
        <v>490</v>
      </c>
      <c r="L87" s="101" t="s">
        <v>137</v>
      </c>
      <c r="M87" s="101"/>
      <c r="N87" s="178">
        <f>N88+N93</f>
        <v>3100</v>
      </c>
      <c r="O87" s="178"/>
      <c r="P87" s="122">
        <f>P88+P93</f>
        <v>3200</v>
      </c>
    </row>
    <row r="88" spans="2:16" ht="64.5" customHeight="1" x14ac:dyDescent="0.2">
      <c r="B88" s="107"/>
      <c r="C88" s="93"/>
      <c r="D88" s="95"/>
      <c r="E88" s="96"/>
      <c r="F88" s="179" t="s">
        <v>138</v>
      </c>
      <c r="G88" s="179"/>
      <c r="H88" s="179"/>
      <c r="I88" s="179"/>
      <c r="J88" s="179"/>
      <c r="K88" s="102" t="s">
        <v>490</v>
      </c>
      <c r="L88" s="102" t="s">
        <v>139</v>
      </c>
      <c r="M88" s="102"/>
      <c r="N88" s="180">
        <f>N89+N91</f>
        <v>2950</v>
      </c>
      <c r="O88" s="180"/>
      <c r="P88" s="123">
        <f>P89+P91</f>
        <v>3040</v>
      </c>
    </row>
    <row r="89" spans="2:16" ht="62.25" customHeight="1" x14ac:dyDescent="0.2">
      <c r="B89" s="107"/>
      <c r="C89" s="93"/>
      <c r="D89" s="95"/>
      <c r="E89" s="96"/>
      <c r="F89" s="97"/>
      <c r="G89" s="181" t="s">
        <v>601</v>
      </c>
      <c r="H89" s="181"/>
      <c r="I89" s="181"/>
      <c r="J89" s="181"/>
      <c r="K89" s="98" t="s">
        <v>490</v>
      </c>
      <c r="L89" s="98" t="s">
        <v>140</v>
      </c>
      <c r="M89" s="98"/>
      <c r="N89" s="169">
        <f>N90</f>
        <v>2850</v>
      </c>
      <c r="O89" s="169"/>
      <c r="P89" s="121">
        <f>P90</f>
        <v>2940</v>
      </c>
    </row>
    <row r="90" spans="2:16" ht="25.5" customHeight="1" x14ac:dyDescent="0.2">
      <c r="B90" s="107"/>
      <c r="C90" s="93"/>
      <c r="D90" s="95"/>
      <c r="E90" s="96"/>
      <c r="F90" s="97"/>
      <c r="G90" s="99"/>
      <c r="H90" s="184" t="s">
        <v>807</v>
      </c>
      <c r="I90" s="185"/>
      <c r="J90" s="186"/>
      <c r="K90" s="100" t="s">
        <v>490</v>
      </c>
      <c r="L90" s="100" t="s">
        <v>140</v>
      </c>
      <c r="M90" s="100" t="s">
        <v>86</v>
      </c>
      <c r="N90" s="170">
        <v>2850</v>
      </c>
      <c r="O90" s="170"/>
      <c r="P90" s="124">
        <v>2940</v>
      </c>
    </row>
    <row r="91" spans="2:16" ht="49.5" customHeight="1" x14ac:dyDescent="0.2">
      <c r="B91" s="107"/>
      <c r="C91" s="93"/>
      <c r="D91" s="95"/>
      <c r="E91" s="96"/>
      <c r="F91" s="97"/>
      <c r="G91" s="181" t="s">
        <v>141</v>
      </c>
      <c r="H91" s="181"/>
      <c r="I91" s="181"/>
      <c r="J91" s="181"/>
      <c r="K91" s="98" t="s">
        <v>490</v>
      </c>
      <c r="L91" s="98" t="s">
        <v>142</v>
      </c>
      <c r="M91" s="98"/>
      <c r="N91" s="169">
        <f>N92</f>
        <v>100</v>
      </c>
      <c r="O91" s="169"/>
      <c r="P91" s="121">
        <f>P92</f>
        <v>100</v>
      </c>
    </row>
    <row r="92" spans="2:16" ht="21.75" customHeight="1" x14ac:dyDescent="0.2">
      <c r="B92" s="107"/>
      <c r="C92" s="93"/>
      <c r="D92" s="95"/>
      <c r="E92" s="96"/>
      <c r="F92" s="97"/>
      <c r="G92" s="99"/>
      <c r="H92" s="184" t="s">
        <v>806</v>
      </c>
      <c r="I92" s="185"/>
      <c r="J92" s="186"/>
      <c r="K92" s="100" t="s">
        <v>490</v>
      </c>
      <c r="L92" s="100" t="s">
        <v>142</v>
      </c>
      <c r="M92" s="100" t="s">
        <v>86</v>
      </c>
      <c r="N92" s="170">
        <v>100</v>
      </c>
      <c r="O92" s="170"/>
      <c r="P92" s="124">
        <v>100</v>
      </c>
    </row>
    <row r="93" spans="2:16" ht="67.5" customHeight="1" x14ac:dyDescent="0.2">
      <c r="B93" s="107"/>
      <c r="C93" s="93"/>
      <c r="D93" s="95"/>
      <c r="E93" s="96"/>
      <c r="F93" s="179" t="s">
        <v>143</v>
      </c>
      <c r="G93" s="179"/>
      <c r="H93" s="179"/>
      <c r="I93" s="179"/>
      <c r="J93" s="179"/>
      <c r="K93" s="102" t="s">
        <v>490</v>
      </c>
      <c r="L93" s="102" t="s">
        <v>144</v>
      </c>
      <c r="M93" s="102"/>
      <c r="N93" s="180">
        <f>N94</f>
        <v>150</v>
      </c>
      <c r="O93" s="180"/>
      <c r="P93" s="123">
        <f>P94</f>
        <v>160</v>
      </c>
    </row>
    <row r="94" spans="2:16" ht="49.5" customHeight="1" x14ac:dyDescent="0.2">
      <c r="B94" s="107"/>
      <c r="C94" s="93"/>
      <c r="D94" s="95"/>
      <c r="E94" s="96"/>
      <c r="F94" s="97"/>
      <c r="G94" s="181" t="s">
        <v>145</v>
      </c>
      <c r="H94" s="181"/>
      <c r="I94" s="181"/>
      <c r="J94" s="181"/>
      <c r="K94" s="98" t="s">
        <v>490</v>
      </c>
      <c r="L94" s="98" t="s">
        <v>146</v>
      </c>
      <c r="M94" s="98"/>
      <c r="N94" s="169">
        <f>N95</f>
        <v>150</v>
      </c>
      <c r="O94" s="169"/>
      <c r="P94" s="121">
        <f>P95</f>
        <v>160</v>
      </c>
    </row>
    <row r="95" spans="2:16" ht="23.25" customHeight="1" x14ac:dyDescent="0.2">
      <c r="B95" s="107"/>
      <c r="C95" s="93"/>
      <c r="D95" s="95"/>
      <c r="E95" s="96"/>
      <c r="F95" s="97"/>
      <c r="G95" s="99"/>
      <c r="H95" s="184" t="s">
        <v>806</v>
      </c>
      <c r="I95" s="185"/>
      <c r="J95" s="186"/>
      <c r="K95" s="100" t="s">
        <v>490</v>
      </c>
      <c r="L95" s="100" t="s">
        <v>146</v>
      </c>
      <c r="M95" s="100" t="s">
        <v>86</v>
      </c>
      <c r="N95" s="170">
        <v>150</v>
      </c>
      <c r="O95" s="170"/>
      <c r="P95" s="124">
        <v>160</v>
      </c>
    </row>
    <row r="96" spans="2:16" ht="34.5" customHeight="1" x14ac:dyDescent="0.2">
      <c r="B96" s="107"/>
      <c r="C96" s="218" t="s">
        <v>147</v>
      </c>
      <c r="D96" s="218"/>
      <c r="E96" s="218"/>
      <c r="F96" s="218"/>
      <c r="G96" s="218"/>
      <c r="H96" s="218"/>
      <c r="I96" s="218"/>
      <c r="J96" s="218"/>
      <c r="K96" s="92" t="s">
        <v>148</v>
      </c>
      <c r="L96" s="92"/>
      <c r="M96" s="92"/>
      <c r="N96" s="221">
        <f>N97+N113</f>
        <v>33548.9</v>
      </c>
      <c r="O96" s="221"/>
      <c r="P96" s="126">
        <f>P97+P113</f>
        <v>33755.1</v>
      </c>
    </row>
    <row r="97" spans="2:16" ht="35.25" customHeight="1" x14ac:dyDescent="0.2">
      <c r="B97" s="107"/>
      <c r="C97" s="93"/>
      <c r="D97" s="182" t="s">
        <v>105</v>
      </c>
      <c r="E97" s="182"/>
      <c r="F97" s="182"/>
      <c r="G97" s="182"/>
      <c r="H97" s="182"/>
      <c r="I97" s="182"/>
      <c r="J97" s="182"/>
      <c r="K97" s="94" t="s">
        <v>148</v>
      </c>
      <c r="L97" s="94" t="s">
        <v>106</v>
      </c>
      <c r="M97" s="94"/>
      <c r="N97" s="183">
        <f>N98+N104</f>
        <v>27872.799999999999</v>
      </c>
      <c r="O97" s="183"/>
      <c r="P97" s="125">
        <f>P98+P104</f>
        <v>28078.999999999996</v>
      </c>
    </row>
    <row r="98" spans="2:16" ht="18" customHeight="1" x14ac:dyDescent="0.2">
      <c r="B98" s="107"/>
      <c r="C98" s="93"/>
      <c r="D98" s="95"/>
      <c r="E98" s="177" t="s">
        <v>107</v>
      </c>
      <c r="F98" s="177"/>
      <c r="G98" s="177"/>
      <c r="H98" s="177"/>
      <c r="I98" s="177"/>
      <c r="J98" s="177"/>
      <c r="K98" s="101" t="s">
        <v>148</v>
      </c>
      <c r="L98" s="101" t="s">
        <v>108</v>
      </c>
      <c r="M98" s="101"/>
      <c r="N98" s="178">
        <f>N99</f>
        <v>141.5</v>
      </c>
      <c r="O98" s="178"/>
      <c r="P98" s="122">
        <f>P99</f>
        <v>148.30000000000001</v>
      </c>
    </row>
    <row r="99" spans="2:16" ht="32.25" customHeight="1" x14ac:dyDescent="0.2">
      <c r="B99" s="107"/>
      <c r="C99" s="93"/>
      <c r="D99" s="95"/>
      <c r="E99" s="96"/>
      <c r="F99" s="179" t="s">
        <v>109</v>
      </c>
      <c r="G99" s="179"/>
      <c r="H99" s="179"/>
      <c r="I99" s="179"/>
      <c r="J99" s="179"/>
      <c r="K99" s="102" t="s">
        <v>148</v>
      </c>
      <c r="L99" s="102" t="s">
        <v>110</v>
      </c>
      <c r="M99" s="102"/>
      <c r="N99" s="180">
        <f>N100+N102</f>
        <v>141.5</v>
      </c>
      <c r="O99" s="180"/>
      <c r="P99" s="123">
        <f>P100+P102</f>
        <v>148.30000000000001</v>
      </c>
    </row>
    <row r="100" spans="2:16" ht="65.25" customHeight="1" x14ac:dyDescent="0.2">
      <c r="B100" s="107"/>
      <c r="C100" s="93"/>
      <c r="D100" s="95"/>
      <c r="E100" s="96"/>
      <c r="F100" s="97"/>
      <c r="G100" s="181" t="s">
        <v>111</v>
      </c>
      <c r="H100" s="181"/>
      <c r="I100" s="181"/>
      <c r="J100" s="181"/>
      <c r="K100" s="98" t="s">
        <v>148</v>
      </c>
      <c r="L100" s="98" t="s">
        <v>112</v>
      </c>
      <c r="M100" s="98"/>
      <c r="N100" s="169">
        <f>N101</f>
        <v>113.5</v>
      </c>
      <c r="O100" s="169"/>
      <c r="P100" s="121">
        <f>P101</f>
        <v>120.3</v>
      </c>
    </row>
    <row r="101" spans="2:16" ht="27" customHeight="1" x14ac:dyDescent="0.2">
      <c r="B101" s="107"/>
      <c r="C101" s="93"/>
      <c r="D101" s="95"/>
      <c r="E101" s="96"/>
      <c r="F101" s="97"/>
      <c r="G101" s="99"/>
      <c r="H101" s="184" t="s">
        <v>806</v>
      </c>
      <c r="I101" s="185"/>
      <c r="J101" s="186"/>
      <c r="K101" s="100" t="s">
        <v>148</v>
      </c>
      <c r="L101" s="100" t="s">
        <v>112</v>
      </c>
      <c r="M101" s="100" t="s">
        <v>86</v>
      </c>
      <c r="N101" s="170">
        <v>113.5</v>
      </c>
      <c r="O101" s="170"/>
      <c r="P101" s="124">
        <v>120.3</v>
      </c>
    </row>
    <row r="102" spans="2:16" ht="35.25" customHeight="1" x14ac:dyDescent="0.2">
      <c r="B102" s="107"/>
      <c r="C102" s="93"/>
      <c r="D102" s="95"/>
      <c r="E102" s="96"/>
      <c r="F102" s="97"/>
      <c r="G102" s="248" t="s">
        <v>149</v>
      </c>
      <c r="H102" s="248"/>
      <c r="I102" s="248"/>
      <c r="J102" s="248"/>
      <c r="K102" s="98" t="s">
        <v>148</v>
      </c>
      <c r="L102" s="98" t="s">
        <v>150</v>
      </c>
      <c r="M102" s="98"/>
      <c r="N102" s="169">
        <f>N103</f>
        <v>28</v>
      </c>
      <c r="O102" s="169"/>
      <c r="P102" s="121">
        <f>P103</f>
        <v>28</v>
      </c>
    </row>
    <row r="103" spans="2:16" ht="22.5" customHeight="1" x14ac:dyDescent="0.2">
      <c r="B103" s="107"/>
      <c r="C103" s="93"/>
      <c r="D103" s="95"/>
      <c r="E103" s="96"/>
      <c r="F103" s="97"/>
      <c r="G103" s="99"/>
      <c r="H103" s="245" t="s">
        <v>806</v>
      </c>
      <c r="I103" s="246"/>
      <c r="J103" s="247"/>
      <c r="K103" s="143" t="s">
        <v>148</v>
      </c>
      <c r="L103" s="143" t="s">
        <v>150</v>
      </c>
      <c r="M103" s="143" t="s">
        <v>86</v>
      </c>
      <c r="N103" s="244">
        <v>28</v>
      </c>
      <c r="O103" s="244"/>
      <c r="P103" s="144">
        <v>28</v>
      </c>
    </row>
    <row r="104" spans="2:16" ht="22.5" customHeight="1" x14ac:dyDescent="0.2">
      <c r="B104" s="107"/>
      <c r="C104" s="93"/>
      <c r="D104" s="95"/>
      <c r="E104" s="177" t="s">
        <v>121</v>
      </c>
      <c r="F104" s="177"/>
      <c r="G104" s="177"/>
      <c r="H104" s="177"/>
      <c r="I104" s="177"/>
      <c r="J104" s="177"/>
      <c r="K104" s="101" t="s">
        <v>148</v>
      </c>
      <c r="L104" s="101" t="s">
        <v>122</v>
      </c>
      <c r="M104" s="101"/>
      <c r="N104" s="178">
        <f>N105</f>
        <v>27731.3</v>
      </c>
      <c r="O104" s="178"/>
      <c r="P104" s="122">
        <f>P105</f>
        <v>27930.699999999997</v>
      </c>
    </row>
    <row r="105" spans="2:16" ht="32.25" customHeight="1" x14ac:dyDescent="0.2">
      <c r="B105" s="107"/>
      <c r="C105" s="93"/>
      <c r="D105" s="95"/>
      <c r="E105" s="96"/>
      <c r="F105" s="179" t="s">
        <v>123</v>
      </c>
      <c r="G105" s="179"/>
      <c r="H105" s="179"/>
      <c r="I105" s="179"/>
      <c r="J105" s="179"/>
      <c r="K105" s="102" t="s">
        <v>148</v>
      </c>
      <c r="L105" s="102" t="s">
        <v>124</v>
      </c>
      <c r="M105" s="102"/>
      <c r="N105" s="180">
        <f>N106</f>
        <v>27731.3</v>
      </c>
      <c r="O105" s="180"/>
      <c r="P105" s="123">
        <f>P106</f>
        <v>27930.699999999997</v>
      </c>
    </row>
    <row r="106" spans="2:16" ht="18.75" customHeight="1" x14ac:dyDescent="0.2">
      <c r="B106" s="107"/>
      <c r="C106" s="93"/>
      <c r="D106" s="95"/>
      <c r="E106" s="96"/>
      <c r="F106" s="97"/>
      <c r="G106" s="181" t="s">
        <v>125</v>
      </c>
      <c r="H106" s="181"/>
      <c r="I106" s="181"/>
      <c r="J106" s="181"/>
      <c r="K106" s="98" t="s">
        <v>148</v>
      </c>
      <c r="L106" s="98" t="s">
        <v>126</v>
      </c>
      <c r="M106" s="98"/>
      <c r="N106" s="169">
        <f>SUM(N107:O112)</f>
        <v>27731.3</v>
      </c>
      <c r="O106" s="169"/>
      <c r="P106" s="121">
        <f>SUM(P107:P112)</f>
        <v>27930.699999999997</v>
      </c>
    </row>
    <row r="107" spans="2:16" ht="20.25" customHeight="1" x14ac:dyDescent="0.2">
      <c r="B107" s="107"/>
      <c r="C107" s="93"/>
      <c r="D107" s="95"/>
      <c r="E107" s="96"/>
      <c r="F107" s="97"/>
      <c r="G107" s="99"/>
      <c r="H107" s="184" t="s">
        <v>483</v>
      </c>
      <c r="I107" s="185"/>
      <c r="J107" s="186"/>
      <c r="K107" s="100" t="s">
        <v>148</v>
      </c>
      <c r="L107" s="100" t="s">
        <v>126</v>
      </c>
      <c r="M107" s="100" t="s">
        <v>484</v>
      </c>
      <c r="N107" s="170">
        <v>19638.400000000001</v>
      </c>
      <c r="O107" s="170"/>
      <c r="P107" s="124">
        <v>19680.5</v>
      </c>
    </row>
    <row r="108" spans="2:16" ht="36" customHeight="1" x14ac:dyDescent="0.2">
      <c r="B108" s="107"/>
      <c r="C108" s="93"/>
      <c r="D108" s="95"/>
      <c r="E108" s="96"/>
      <c r="F108" s="97"/>
      <c r="G108" s="99"/>
      <c r="H108" s="184" t="s">
        <v>485</v>
      </c>
      <c r="I108" s="185"/>
      <c r="J108" s="186"/>
      <c r="K108" s="100" t="s">
        <v>148</v>
      </c>
      <c r="L108" s="100" t="s">
        <v>126</v>
      </c>
      <c r="M108" s="100" t="s">
        <v>486</v>
      </c>
      <c r="N108" s="170">
        <v>10.7</v>
      </c>
      <c r="O108" s="170"/>
      <c r="P108" s="124">
        <v>10.7</v>
      </c>
    </row>
    <row r="109" spans="2:16" ht="48.75" customHeight="1" x14ac:dyDescent="0.2">
      <c r="B109" s="107"/>
      <c r="C109" s="93"/>
      <c r="D109" s="95"/>
      <c r="E109" s="96"/>
      <c r="F109" s="97"/>
      <c r="G109" s="99"/>
      <c r="H109" s="184" t="s">
        <v>487</v>
      </c>
      <c r="I109" s="185"/>
      <c r="J109" s="186"/>
      <c r="K109" s="100" t="s">
        <v>148</v>
      </c>
      <c r="L109" s="100" t="s">
        <v>126</v>
      </c>
      <c r="M109" s="100" t="s">
        <v>488</v>
      </c>
      <c r="N109" s="170">
        <v>5930.8</v>
      </c>
      <c r="O109" s="170"/>
      <c r="P109" s="124">
        <v>5943.5</v>
      </c>
    </row>
    <row r="110" spans="2:16" ht="22.5" customHeight="1" x14ac:dyDescent="0.2">
      <c r="B110" s="107"/>
      <c r="C110" s="93"/>
      <c r="D110" s="95"/>
      <c r="E110" s="96"/>
      <c r="F110" s="97"/>
      <c r="G110" s="99"/>
      <c r="H110" s="184" t="s">
        <v>806</v>
      </c>
      <c r="I110" s="185"/>
      <c r="J110" s="186"/>
      <c r="K110" s="100" t="s">
        <v>148</v>
      </c>
      <c r="L110" s="100" t="s">
        <v>126</v>
      </c>
      <c r="M110" s="100" t="s">
        <v>86</v>
      </c>
      <c r="N110" s="170">
        <v>2116</v>
      </c>
      <c r="O110" s="170"/>
      <c r="P110" s="124">
        <v>2258.6</v>
      </c>
    </row>
    <row r="111" spans="2:16" ht="18.75" customHeight="1" x14ac:dyDescent="0.2">
      <c r="B111" s="107"/>
      <c r="C111" s="93"/>
      <c r="D111" s="95"/>
      <c r="E111" s="96"/>
      <c r="F111" s="97"/>
      <c r="G111" s="99"/>
      <c r="H111" s="184" t="s">
        <v>151</v>
      </c>
      <c r="I111" s="185"/>
      <c r="J111" s="186"/>
      <c r="K111" s="100" t="s">
        <v>148</v>
      </c>
      <c r="L111" s="100" t="s">
        <v>126</v>
      </c>
      <c r="M111" s="100" t="s">
        <v>152</v>
      </c>
      <c r="N111" s="170">
        <v>14.6</v>
      </c>
      <c r="O111" s="170"/>
      <c r="P111" s="124">
        <v>14.6</v>
      </c>
    </row>
    <row r="112" spans="2:16" ht="18.75" customHeight="1" thickBot="1" x14ac:dyDescent="0.25">
      <c r="B112" s="107"/>
      <c r="C112" s="93"/>
      <c r="D112" s="95"/>
      <c r="E112" s="96"/>
      <c r="F112" s="97"/>
      <c r="G112" s="99"/>
      <c r="H112" s="241" t="s">
        <v>129</v>
      </c>
      <c r="I112" s="242"/>
      <c r="J112" s="243"/>
      <c r="K112" s="114" t="s">
        <v>148</v>
      </c>
      <c r="L112" s="114" t="s">
        <v>126</v>
      </c>
      <c r="M112" s="114" t="s">
        <v>130</v>
      </c>
      <c r="N112" s="240">
        <v>20.8</v>
      </c>
      <c r="O112" s="240"/>
      <c r="P112" s="128">
        <v>22.8</v>
      </c>
    </row>
    <row r="113" spans="2:16" ht="18.75" customHeight="1" x14ac:dyDescent="0.2">
      <c r="B113" s="107"/>
      <c r="C113" s="93"/>
      <c r="D113" s="182" t="s">
        <v>479</v>
      </c>
      <c r="E113" s="182"/>
      <c r="F113" s="182"/>
      <c r="G113" s="182"/>
      <c r="H113" s="215"/>
      <c r="I113" s="215"/>
      <c r="J113" s="215"/>
      <c r="K113" s="137" t="s">
        <v>148</v>
      </c>
      <c r="L113" s="137" t="s">
        <v>480</v>
      </c>
      <c r="M113" s="137"/>
      <c r="N113" s="216">
        <f>N114+N120</f>
        <v>5676.1</v>
      </c>
      <c r="O113" s="216"/>
      <c r="P113" s="138">
        <f>P114+P120</f>
        <v>5676.1</v>
      </c>
    </row>
    <row r="114" spans="2:16" ht="21" customHeight="1" x14ac:dyDescent="0.2">
      <c r="B114" s="107"/>
      <c r="C114" s="93"/>
      <c r="D114" s="95"/>
      <c r="E114" s="96"/>
      <c r="F114" s="97"/>
      <c r="G114" s="181" t="s">
        <v>153</v>
      </c>
      <c r="H114" s="181"/>
      <c r="I114" s="181"/>
      <c r="J114" s="181"/>
      <c r="K114" s="98" t="s">
        <v>148</v>
      </c>
      <c r="L114" s="98" t="s">
        <v>154</v>
      </c>
      <c r="M114" s="98"/>
      <c r="N114" s="169">
        <f>SUM(N115:O119)</f>
        <v>1944.7</v>
      </c>
      <c r="O114" s="169"/>
      <c r="P114" s="121">
        <f>SUM(P115:Q119)</f>
        <v>1944.7</v>
      </c>
    </row>
    <row r="115" spans="2:16" ht="21.75" customHeight="1" x14ac:dyDescent="0.2">
      <c r="B115" s="107"/>
      <c r="C115" s="93"/>
      <c r="D115" s="95"/>
      <c r="E115" s="96"/>
      <c r="F115" s="97"/>
      <c r="G115" s="99"/>
      <c r="H115" s="184" t="s">
        <v>483</v>
      </c>
      <c r="I115" s="185"/>
      <c r="J115" s="186"/>
      <c r="K115" s="100" t="s">
        <v>148</v>
      </c>
      <c r="L115" s="100" t="s">
        <v>154</v>
      </c>
      <c r="M115" s="100" t="s">
        <v>484</v>
      </c>
      <c r="N115" s="170">
        <v>1258.5</v>
      </c>
      <c r="O115" s="170"/>
      <c r="P115" s="124">
        <v>1258.5</v>
      </c>
    </row>
    <row r="116" spans="2:16" ht="30.75" customHeight="1" x14ac:dyDescent="0.2">
      <c r="B116" s="107"/>
      <c r="C116" s="93"/>
      <c r="D116" s="95"/>
      <c r="E116" s="96"/>
      <c r="F116" s="97"/>
      <c r="G116" s="99"/>
      <c r="H116" s="184" t="s">
        <v>485</v>
      </c>
      <c r="I116" s="185"/>
      <c r="J116" s="186"/>
      <c r="K116" s="100" t="s">
        <v>148</v>
      </c>
      <c r="L116" s="100" t="s">
        <v>154</v>
      </c>
      <c r="M116" s="100" t="s">
        <v>486</v>
      </c>
      <c r="N116" s="170">
        <v>5</v>
      </c>
      <c r="O116" s="170"/>
      <c r="P116" s="124">
        <v>5</v>
      </c>
    </row>
    <row r="117" spans="2:16" ht="49.5" customHeight="1" x14ac:dyDescent="0.2">
      <c r="B117" s="107"/>
      <c r="C117" s="93"/>
      <c r="D117" s="95"/>
      <c r="E117" s="96"/>
      <c r="F117" s="97"/>
      <c r="G117" s="99"/>
      <c r="H117" s="184" t="s">
        <v>487</v>
      </c>
      <c r="I117" s="185"/>
      <c r="J117" s="186"/>
      <c r="K117" s="100" t="s">
        <v>148</v>
      </c>
      <c r="L117" s="100" t="s">
        <v>154</v>
      </c>
      <c r="M117" s="100" t="s">
        <v>488</v>
      </c>
      <c r="N117" s="170">
        <v>380</v>
      </c>
      <c r="O117" s="170"/>
      <c r="P117" s="124">
        <v>380</v>
      </c>
    </row>
    <row r="118" spans="2:16" ht="31.5" customHeight="1" x14ac:dyDescent="0.2">
      <c r="B118" s="107"/>
      <c r="C118" s="93"/>
      <c r="D118" s="95"/>
      <c r="E118" s="96"/>
      <c r="F118" s="97"/>
      <c r="G118" s="99"/>
      <c r="H118" s="184" t="s">
        <v>95</v>
      </c>
      <c r="I118" s="185"/>
      <c r="J118" s="186"/>
      <c r="K118" s="100" t="s">
        <v>148</v>
      </c>
      <c r="L118" s="100" t="s">
        <v>154</v>
      </c>
      <c r="M118" s="100" t="s">
        <v>96</v>
      </c>
      <c r="N118" s="170">
        <v>115</v>
      </c>
      <c r="O118" s="170"/>
      <c r="P118" s="124">
        <v>115</v>
      </c>
    </row>
    <row r="119" spans="2:16" ht="24" customHeight="1" x14ac:dyDescent="0.2">
      <c r="B119" s="107"/>
      <c r="C119" s="93"/>
      <c r="D119" s="95"/>
      <c r="E119" s="96"/>
      <c r="F119" s="97"/>
      <c r="G119" s="99"/>
      <c r="H119" s="184" t="s">
        <v>806</v>
      </c>
      <c r="I119" s="185"/>
      <c r="J119" s="186"/>
      <c r="K119" s="100" t="s">
        <v>148</v>
      </c>
      <c r="L119" s="100" t="s">
        <v>154</v>
      </c>
      <c r="M119" s="100" t="s">
        <v>86</v>
      </c>
      <c r="N119" s="170">
        <v>186.2</v>
      </c>
      <c r="O119" s="170"/>
      <c r="P119" s="124">
        <v>186.2</v>
      </c>
    </row>
    <row r="120" spans="2:16" ht="19.5" customHeight="1" x14ac:dyDescent="0.2">
      <c r="B120" s="107"/>
      <c r="C120" s="93"/>
      <c r="D120" s="95"/>
      <c r="E120" s="96"/>
      <c r="F120" s="97"/>
      <c r="G120" s="181" t="s">
        <v>155</v>
      </c>
      <c r="H120" s="181"/>
      <c r="I120" s="181"/>
      <c r="J120" s="181"/>
      <c r="K120" s="98" t="s">
        <v>148</v>
      </c>
      <c r="L120" s="98" t="s">
        <v>156</v>
      </c>
      <c r="M120" s="98"/>
      <c r="N120" s="169">
        <f>SUM(N121:O123)</f>
        <v>3731.4</v>
      </c>
      <c r="O120" s="169"/>
      <c r="P120" s="121">
        <f>SUM(P121:Q123)</f>
        <v>3731.4</v>
      </c>
    </row>
    <row r="121" spans="2:16" ht="20.25" customHeight="1" x14ac:dyDescent="0.2">
      <c r="B121" s="107"/>
      <c r="C121" s="93"/>
      <c r="D121" s="95"/>
      <c r="E121" s="96"/>
      <c r="F121" s="97"/>
      <c r="G121" s="99"/>
      <c r="H121" s="184" t="s">
        <v>483</v>
      </c>
      <c r="I121" s="185"/>
      <c r="J121" s="186"/>
      <c r="K121" s="100" t="s">
        <v>148</v>
      </c>
      <c r="L121" s="100" t="s">
        <v>156</v>
      </c>
      <c r="M121" s="100" t="s">
        <v>484</v>
      </c>
      <c r="N121" s="170">
        <v>2862</v>
      </c>
      <c r="O121" s="170"/>
      <c r="P121" s="124">
        <v>2862</v>
      </c>
    </row>
    <row r="122" spans="2:16" ht="32.25" customHeight="1" x14ac:dyDescent="0.2">
      <c r="B122" s="107"/>
      <c r="C122" s="93"/>
      <c r="D122" s="95"/>
      <c r="E122" s="96"/>
      <c r="F122" s="97"/>
      <c r="G122" s="99"/>
      <c r="H122" s="184" t="s">
        <v>485</v>
      </c>
      <c r="I122" s="185"/>
      <c r="J122" s="186"/>
      <c r="K122" s="100" t="s">
        <v>148</v>
      </c>
      <c r="L122" s="100" t="s">
        <v>156</v>
      </c>
      <c r="M122" s="100" t="s">
        <v>486</v>
      </c>
      <c r="N122" s="170">
        <v>5</v>
      </c>
      <c r="O122" s="170"/>
      <c r="P122" s="124">
        <v>5</v>
      </c>
    </row>
    <row r="123" spans="2:16" ht="51" customHeight="1" x14ac:dyDescent="0.2">
      <c r="B123" s="107"/>
      <c r="C123" s="93"/>
      <c r="D123" s="95"/>
      <c r="E123" s="96"/>
      <c r="F123" s="97"/>
      <c r="G123" s="99"/>
      <c r="H123" s="184" t="s">
        <v>487</v>
      </c>
      <c r="I123" s="185"/>
      <c r="J123" s="186"/>
      <c r="K123" s="100" t="s">
        <v>148</v>
      </c>
      <c r="L123" s="100" t="s">
        <v>156</v>
      </c>
      <c r="M123" s="100" t="s">
        <v>488</v>
      </c>
      <c r="N123" s="170">
        <v>864.4</v>
      </c>
      <c r="O123" s="170"/>
      <c r="P123" s="124">
        <v>864.4</v>
      </c>
    </row>
    <row r="124" spans="2:16" ht="20.25" customHeight="1" x14ac:dyDescent="0.2">
      <c r="B124" s="107"/>
      <c r="C124" s="218" t="s">
        <v>161</v>
      </c>
      <c r="D124" s="218"/>
      <c r="E124" s="218"/>
      <c r="F124" s="218"/>
      <c r="G124" s="218"/>
      <c r="H124" s="218"/>
      <c r="I124" s="218"/>
      <c r="J124" s="218"/>
      <c r="K124" s="92" t="s">
        <v>162</v>
      </c>
      <c r="L124" s="92"/>
      <c r="M124" s="92"/>
      <c r="N124" s="221">
        <f>N125+N130</f>
        <v>2000</v>
      </c>
      <c r="O124" s="221"/>
      <c r="P124" s="126">
        <f>P125+P130</f>
        <v>2000</v>
      </c>
    </row>
    <row r="125" spans="2:16" ht="31.5" customHeight="1" x14ac:dyDescent="0.2">
      <c r="B125" s="107"/>
      <c r="C125" s="93"/>
      <c r="D125" s="182" t="s">
        <v>157</v>
      </c>
      <c r="E125" s="182"/>
      <c r="F125" s="182"/>
      <c r="G125" s="182"/>
      <c r="H125" s="182"/>
      <c r="I125" s="182"/>
      <c r="J125" s="182"/>
      <c r="K125" s="94" t="s">
        <v>162</v>
      </c>
      <c r="L125" s="94" t="s">
        <v>158</v>
      </c>
      <c r="M125" s="94"/>
      <c r="N125" s="183">
        <f>N126</f>
        <v>1000</v>
      </c>
      <c r="O125" s="183"/>
      <c r="P125" s="125">
        <f>P126</f>
        <v>1000</v>
      </c>
    </row>
    <row r="126" spans="2:16" ht="51.75" customHeight="1" x14ac:dyDescent="0.2">
      <c r="B126" s="107"/>
      <c r="C126" s="93"/>
      <c r="D126" s="95"/>
      <c r="E126" s="177" t="s">
        <v>159</v>
      </c>
      <c r="F126" s="177"/>
      <c r="G126" s="177"/>
      <c r="H126" s="177"/>
      <c r="I126" s="177"/>
      <c r="J126" s="177"/>
      <c r="K126" s="101" t="s">
        <v>162</v>
      </c>
      <c r="L126" s="101" t="s">
        <v>160</v>
      </c>
      <c r="M126" s="101"/>
      <c r="N126" s="178">
        <f>N127</f>
        <v>1000</v>
      </c>
      <c r="O126" s="178"/>
      <c r="P126" s="122">
        <f>P127</f>
        <v>1000</v>
      </c>
    </row>
    <row r="127" spans="2:16" ht="37.5" customHeight="1" x14ac:dyDescent="0.2">
      <c r="B127" s="107"/>
      <c r="C127" s="93"/>
      <c r="D127" s="95"/>
      <c r="E127" s="96"/>
      <c r="F127" s="179" t="s">
        <v>163</v>
      </c>
      <c r="G127" s="179"/>
      <c r="H127" s="179"/>
      <c r="I127" s="179"/>
      <c r="J127" s="179"/>
      <c r="K127" s="102" t="s">
        <v>162</v>
      </c>
      <c r="L127" s="102" t="s">
        <v>164</v>
      </c>
      <c r="M127" s="102"/>
      <c r="N127" s="180">
        <f>N128</f>
        <v>1000</v>
      </c>
      <c r="O127" s="180"/>
      <c r="P127" s="123">
        <f>P128</f>
        <v>1000</v>
      </c>
    </row>
    <row r="128" spans="2:16" ht="51.75" customHeight="1" x14ac:dyDescent="0.2">
      <c r="B128" s="107"/>
      <c r="C128" s="93"/>
      <c r="D128" s="95"/>
      <c r="E128" s="96"/>
      <c r="F128" s="97"/>
      <c r="G128" s="181" t="s">
        <v>165</v>
      </c>
      <c r="H128" s="181"/>
      <c r="I128" s="181"/>
      <c r="J128" s="181"/>
      <c r="K128" s="98" t="s">
        <v>162</v>
      </c>
      <c r="L128" s="98" t="s">
        <v>166</v>
      </c>
      <c r="M128" s="98"/>
      <c r="N128" s="169">
        <f>N129</f>
        <v>1000</v>
      </c>
      <c r="O128" s="169"/>
      <c r="P128" s="121">
        <f>P129</f>
        <v>1000</v>
      </c>
    </row>
    <row r="129" spans="2:18" ht="18.75" customHeight="1" x14ac:dyDescent="0.2">
      <c r="B129" s="107"/>
      <c r="C129" s="93"/>
      <c r="D129" s="95"/>
      <c r="E129" s="96"/>
      <c r="F129" s="97"/>
      <c r="G129" s="99"/>
      <c r="H129" s="184" t="s">
        <v>167</v>
      </c>
      <c r="I129" s="185"/>
      <c r="J129" s="186"/>
      <c r="K129" s="100" t="s">
        <v>162</v>
      </c>
      <c r="L129" s="100" t="s">
        <v>166</v>
      </c>
      <c r="M129" s="100" t="s">
        <v>168</v>
      </c>
      <c r="N129" s="170">
        <v>1000</v>
      </c>
      <c r="O129" s="170"/>
      <c r="P129" s="124">
        <v>1000</v>
      </c>
    </row>
    <row r="130" spans="2:18" ht="33" customHeight="1" x14ac:dyDescent="0.2">
      <c r="B130" s="107"/>
      <c r="C130" s="93"/>
      <c r="D130" s="182" t="s">
        <v>105</v>
      </c>
      <c r="E130" s="182"/>
      <c r="F130" s="182"/>
      <c r="G130" s="182"/>
      <c r="H130" s="182"/>
      <c r="I130" s="182"/>
      <c r="J130" s="182"/>
      <c r="K130" s="94" t="s">
        <v>162</v>
      </c>
      <c r="L130" s="94" t="s">
        <v>106</v>
      </c>
      <c r="M130" s="94"/>
      <c r="N130" s="183">
        <f>N131</f>
        <v>1000</v>
      </c>
      <c r="O130" s="183"/>
      <c r="P130" s="125">
        <f>P131</f>
        <v>1000</v>
      </c>
    </row>
    <row r="131" spans="2:18" ht="34.5" customHeight="1" x14ac:dyDescent="0.2">
      <c r="B131" s="107"/>
      <c r="C131" s="93"/>
      <c r="D131" s="95"/>
      <c r="E131" s="177" t="s">
        <v>169</v>
      </c>
      <c r="F131" s="177"/>
      <c r="G131" s="177"/>
      <c r="H131" s="177"/>
      <c r="I131" s="177"/>
      <c r="J131" s="177"/>
      <c r="K131" s="101" t="s">
        <v>162</v>
      </c>
      <c r="L131" s="101" t="s">
        <v>170</v>
      </c>
      <c r="M131" s="101"/>
      <c r="N131" s="178">
        <f>N132</f>
        <v>1000</v>
      </c>
      <c r="O131" s="178"/>
      <c r="P131" s="122">
        <f>P132</f>
        <v>1000</v>
      </c>
    </row>
    <row r="132" spans="2:18" ht="34.5" customHeight="1" x14ac:dyDescent="0.2">
      <c r="B132" s="107"/>
      <c r="C132" s="93"/>
      <c r="D132" s="95"/>
      <c r="E132" s="96"/>
      <c r="F132" s="179" t="s">
        <v>171</v>
      </c>
      <c r="G132" s="179"/>
      <c r="H132" s="179"/>
      <c r="I132" s="179"/>
      <c r="J132" s="179"/>
      <c r="K132" s="102" t="s">
        <v>162</v>
      </c>
      <c r="L132" s="102" t="s">
        <v>172</v>
      </c>
      <c r="M132" s="102"/>
      <c r="N132" s="180">
        <f>N133</f>
        <v>1000</v>
      </c>
      <c r="O132" s="180"/>
      <c r="P132" s="123">
        <f>P133</f>
        <v>1000</v>
      </c>
    </row>
    <row r="133" spans="2:18" ht="31.5" customHeight="1" x14ac:dyDescent="0.2">
      <c r="B133" s="107"/>
      <c r="C133" s="93"/>
      <c r="D133" s="95"/>
      <c r="E133" s="96"/>
      <c r="F133" s="97"/>
      <c r="G133" s="181" t="s">
        <v>173</v>
      </c>
      <c r="H133" s="181"/>
      <c r="I133" s="181"/>
      <c r="J133" s="181"/>
      <c r="K133" s="98" t="s">
        <v>162</v>
      </c>
      <c r="L133" s="98" t="s">
        <v>174</v>
      </c>
      <c r="M133" s="98"/>
      <c r="N133" s="169">
        <f>N134</f>
        <v>1000</v>
      </c>
      <c r="O133" s="169"/>
      <c r="P133" s="121">
        <f>P134</f>
        <v>1000</v>
      </c>
    </row>
    <row r="134" spans="2:18" ht="18" customHeight="1" x14ac:dyDescent="0.2">
      <c r="B134" s="107"/>
      <c r="C134" s="93"/>
      <c r="D134" s="95"/>
      <c r="E134" s="96"/>
      <c r="F134" s="97"/>
      <c r="G134" s="99"/>
      <c r="H134" s="184" t="s">
        <v>167</v>
      </c>
      <c r="I134" s="185"/>
      <c r="J134" s="186"/>
      <c r="K134" s="100" t="s">
        <v>162</v>
      </c>
      <c r="L134" s="100" t="s">
        <v>174</v>
      </c>
      <c r="M134" s="100" t="s">
        <v>168</v>
      </c>
      <c r="N134" s="170">
        <v>1000</v>
      </c>
      <c r="O134" s="170"/>
      <c r="P134" s="124">
        <v>1000</v>
      </c>
    </row>
    <row r="135" spans="2:18" ht="21" customHeight="1" x14ac:dyDescent="0.2">
      <c r="B135" s="107"/>
      <c r="C135" s="218" t="s">
        <v>175</v>
      </c>
      <c r="D135" s="218"/>
      <c r="E135" s="218"/>
      <c r="F135" s="218"/>
      <c r="G135" s="218"/>
      <c r="H135" s="218"/>
      <c r="I135" s="218"/>
      <c r="J135" s="218"/>
      <c r="K135" s="92" t="s">
        <v>176</v>
      </c>
      <c r="L135" s="92"/>
      <c r="M135" s="92"/>
      <c r="N135" s="221">
        <f>N136+N141+N166</f>
        <v>80770.8</v>
      </c>
      <c r="O135" s="221"/>
      <c r="P135" s="126">
        <f>P136+P141+P166</f>
        <v>81092.7</v>
      </c>
    </row>
    <row r="136" spans="2:18" ht="32.25" customHeight="1" x14ac:dyDescent="0.2">
      <c r="B136" s="107"/>
      <c r="C136" s="93"/>
      <c r="D136" s="182" t="s">
        <v>87</v>
      </c>
      <c r="E136" s="182"/>
      <c r="F136" s="182"/>
      <c r="G136" s="182"/>
      <c r="H136" s="182"/>
      <c r="I136" s="182"/>
      <c r="J136" s="182"/>
      <c r="K136" s="94" t="s">
        <v>176</v>
      </c>
      <c r="L136" s="94" t="s">
        <v>88</v>
      </c>
      <c r="M136" s="94"/>
      <c r="N136" s="183">
        <f>N137</f>
        <v>300</v>
      </c>
      <c r="O136" s="183"/>
      <c r="P136" s="125">
        <f>P137</f>
        <v>350</v>
      </c>
    </row>
    <row r="137" spans="2:18" ht="49.5" customHeight="1" x14ac:dyDescent="0.2">
      <c r="B137" s="107"/>
      <c r="C137" s="93"/>
      <c r="D137" s="95"/>
      <c r="E137" s="249" t="s">
        <v>177</v>
      </c>
      <c r="F137" s="249"/>
      <c r="G137" s="249"/>
      <c r="H137" s="249"/>
      <c r="I137" s="249"/>
      <c r="J137" s="249"/>
      <c r="K137" s="101" t="s">
        <v>176</v>
      </c>
      <c r="L137" s="101" t="s">
        <v>178</v>
      </c>
      <c r="M137" s="101"/>
      <c r="N137" s="178">
        <f>N138</f>
        <v>300</v>
      </c>
      <c r="O137" s="178"/>
      <c r="P137" s="122">
        <f>P138</f>
        <v>350</v>
      </c>
    </row>
    <row r="138" spans="2:18" ht="50.25" customHeight="1" x14ac:dyDescent="0.2">
      <c r="B138" s="107"/>
      <c r="C138" s="93"/>
      <c r="D138" s="95"/>
      <c r="E138" s="96"/>
      <c r="F138" s="250" t="s">
        <v>179</v>
      </c>
      <c r="G138" s="250"/>
      <c r="H138" s="250"/>
      <c r="I138" s="250"/>
      <c r="J138" s="250"/>
      <c r="K138" s="147" t="s">
        <v>176</v>
      </c>
      <c r="L138" s="147" t="s">
        <v>180</v>
      </c>
      <c r="M138" s="147"/>
      <c r="N138" s="251">
        <f>N139</f>
        <v>300</v>
      </c>
      <c r="O138" s="251"/>
      <c r="P138" s="148">
        <f>P139</f>
        <v>350</v>
      </c>
    </row>
    <row r="139" spans="2:18" ht="33" customHeight="1" x14ac:dyDescent="0.2">
      <c r="B139" s="107"/>
      <c r="C139" s="93"/>
      <c r="D139" s="95"/>
      <c r="E139" s="96"/>
      <c r="F139" s="97"/>
      <c r="G139" s="181" t="s">
        <v>181</v>
      </c>
      <c r="H139" s="181"/>
      <c r="I139" s="181"/>
      <c r="J139" s="181"/>
      <c r="K139" s="98" t="s">
        <v>176</v>
      </c>
      <c r="L139" s="98" t="s">
        <v>182</v>
      </c>
      <c r="M139" s="98"/>
      <c r="N139" s="169">
        <f>N140</f>
        <v>300</v>
      </c>
      <c r="O139" s="169"/>
      <c r="P139" s="121">
        <f>P140</f>
        <v>350</v>
      </c>
    </row>
    <row r="140" spans="2:18" ht="23.25" customHeight="1" x14ac:dyDescent="0.2">
      <c r="B140" s="107"/>
      <c r="C140" s="93"/>
      <c r="D140" s="95"/>
      <c r="E140" s="96"/>
      <c r="F140" s="97"/>
      <c r="G140" s="99"/>
      <c r="H140" s="184" t="s">
        <v>806</v>
      </c>
      <c r="I140" s="185"/>
      <c r="J140" s="186"/>
      <c r="K140" s="100" t="s">
        <v>176</v>
      </c>
      <c r="L140" s="100" t="s">
        <v>182</v>
      </c>
      <c r="M140" s="100" t="s">
        <v>86</v>
      </c>
      <c r="N140" s="170">
        <v>300</v>
      </c>
      <c r="O140" s="170"/>
      <c r="P140" s="124">
        <v>350</v>
      </c>
    </row>
    <row r="141" spans="2:18" ht="36" customHeight="1" x14ac:dyDescent="0.2">
      <c r="B141" s="107"/>
      <c r="C141" s="93"/>
      <c r="D141" s="182" t="s">
        <v>105</v>
      </c>
      <c r="E141" s="182"/>
      <c r="F141" s="182"/>
      <c r="G141" s="182"/>
      <c r="H141" s="182"/>
      <c r="I141" s="182"/>
      <c r="J141" s="182"/>
      <c r="K141" s="94" t="s">
        <v>176</v>
      </c>
      <c r="L141" s="94" t="s">
        <v>106</v>
      </c>
      <c r="M141" s="94"/>
      <c r="N141" s="183">
        <f>N142</f>
        <v>26304.799999999999</v>
      </c>
      <c r="O141" s="183"/>
      <c r="P141" s="125">
        <f>P142</f>
        <v>26375.3</v>
      </c>
    </row>
    <row r="142" spans="2:18" ht="20.25" customHeight="1" x14ac:dyDescent="0.2">
      <c r="B142" s="107"/>
      <c r="C142" s="93"/>
      <c r="D142" s="95"/>
      <c r="E142" s="177" t="s">
        <v>183</v>
      </c>
      <c r="F142" s="177"/>
      <c r="G142" s="177"/>
      <c r="H142" s="177"/>
      <c r="I142" s="177"/>
      <c r="J142" s="177"/>
      <c r="K142" s="101" t="s">
        <v>176</v>
      </c>
      <c r="L142" s="101" t="s">
        <v>184</v>
      </c>
      <c r="M142" s="101"/>
      <c r="N142" s="178">
        <f>N143</f>
        <v>26304.799999999999</v>
      </c>
      <c r="O142" s="178"/>
      <c r="P142" s="122">
        <f>P143</f>
        <v>26375.3</v>
      </c>
    </row>
    <row r="143" spans="2:18" ht="51" customHeight="1" x14ac:dyDescent="0.2">
      <c r="B143" s="107"/>
      <c r="C143" s="93"/>
      <c r="D143" s="95"/>
      <c r="E143" s="96"/>
      <c r="F143" s="179" t="s">
        <v>185</v>
      </c>
      <c r="G143" s="179"/>
      <c r="H143" s="179"/>
      <c r="I143" s="179"/>
      <c r="J143" s="179"/>
      <c r="K143" s="102" t="s">
        <v>176</v>
      </c>
      <c r="L143" s="102" t="s">
        <v>186</v>
      </c>
      <c r="M143" s="102"/>
      <c r="N143" s="180">
        <f>N144+N146+N148+N150+N152+N158</f>
        <v>26304.799999999999</v>
      </c>
      <c r="O143" s="180"/>
      <c r="P143" s="123">
        <f>P144+P146+P148+P150+P152+P158</f>
        <v>26375.3</v>
      </c>
      <c r="R143" s="104"/>
    </row>
    <row r="144" spans="2:18" ht="80.25" customHeight="1" x14ac:dyDescent="0.2">
      <c r="B144" s="107"/>
      <c r="C144" s="93"/>
      <c r="D144" s="95"/>
      <c r="E144" s="96"/>
      <c r="F144" s="97"/>
      <c r="G144" s="181" t="s">
        <v>187</v>
      </c>
      <c r="H144" s="181"/>
      <c r="I144" s="181"/>
      <c r="J144" s="181"/>
      <c r="K144" s="98" t="s">
        <v>176</v>
      </c>
      <c r="L144" s="98" t="s">
        <v>188</v>
      </c>
      <c r="M144" s="98"/>
      <c r="N144" s="169">
        <f>N145</f>
        <v>2000</v>
      </c>
      <c r="O144" s="169"/>
      <c r="P144" s="121">
        <f>P145</f>
        <v>2000</v>
      </c>
    </row>
    <row r="145" spans="2:16" ht="25.5" customHeight="1" thickBot="1" x14ac:dyDescent="0.25">
      <c r="B145" s="107"/>
      <c r="C145" s="93"/>
      <c r="D145" s="95"/>
      <c r="E145" s="96"/>
      <c r="F145" s="97"/>
      <c r="G145" s="99"/>
      <c r="H145" s="241" t="s">
        <v>807</v>
      </c>
      <c r="I145" s="242"/>
      <c r="J145" s="243"/>
      <c r="K145" s="114" t="s">
        <v>176</v>
      </c>
      <c r="L145" s="114" t="s">
        <v>188</v>
      </c>
      <c r="M145" s="114" t="s">
        <v>86</v>
      </c>
      <c r="N145" s="240">
        <v>2000</v>
      </c>
      <c r="O145" s="240"/>
      <c r="P145" s="128">
        <v>2000</v>
      </c>
    </row>
    <row r="146" spans="2:16" ht="66" customHeight="1" x14ac:dyDescent="0.2">
      <c r="B146" s="107"/>
      <c r="C146" s="93"/>
      <c r="D146" s="95"/>
      <c r="E146" s="96"/>
      <c r="F146" s="97"/>
      <c r="G146" s="181" t="s">
        <v>189</v>
      </c>
      <c r="H146" s="235"/>
      <c r="I146" s="235"/>
      <c r="J146" s="235"/>
      <c r="K146" s="139" t="s">
        <v>176</v>
      </c>
      <c r="L146" s="139" t="s">
        <v>190</v>
      </c>
      <c r="M146" s="139"/>
      <c r="N146" s="236">
        <f>N147</f>
        <v>1000</v>
      </c>
      <c r="O146" s="236"/>
      <c r="P146" s="140">
        <f>P147</f>
        <v>1000</v>
      </c>
    </row>
    <row r="147" spans="2:16" ht="24" customHeight="1" x14ac:dyDescent="0.2">
      <c r="B147" s="107"/>
      <c r="C147" s="93"/>
      <c r="D147" s="95"/>
      <c r="E147" s="96"/>
      <c r="F147" s="97"/>
      <c r="G147" s="99"/>
      <c r="H147" s="184" t="s">
        <v>807</v>
      </c>
      <c r="I147" s="185"/>
      <c r="J147" s="186"/>
      <c r="K147" s="100" t="s">
        <v>176</v>
      </c>
      <c r="L147" s="100" t="s">
        <v>190</v>
      </c>
      <c r="M147" s="100" t="s">
        <v>86</v>
      </c>
      <c r="N147" s="170">
        <v>1000</v>
      </c>
      <c r="O147" s="170"/>
      <c r="P147" s="124">
        <v>1000</v>
      </c>
    </row>
    <row r="148" spans="2:16" ht="36.75" customHeight="1" x14ac:dyDescent="0.2">
      <c r="B148" s="107"/>
      <c r="C148" s="93"/>
      <c r="D148" s="95"/>
      <c r="E148" s="96"/>
      <c r="F148" s="97"/>
      <c r="G148" s="181" t="s">
        <v>191</v>
      </c>
      <c r="H148" s="181"/>
      <c r="I148" s="181"/>
      <c r="J148" s="181"/>
      <c r="K148" s="98" t="s">
        <v>176</v>
      </c>
      <c r="L148" s="98" t="s">
        <v>192</v>
      </c>
      <c r="M148" s="98"/>
      <c r="N148" s="169">
        <f>N149</f>
        <v>1500</v>
      </c>
      <c r="O148" s="169"/>
      <c r="P148" s="121">
        <f>P149</f>
        <v>1500</v>
      </c>
    </row>
    <row r="149" spans="2:16" ht="21" customHeight="1" x14ac:dyDescent="0.2">
      <c r="B149" s="107"/>
      <c r="C149" s="93"/>
      <c r="D149" s="95"/>
      <c r="E149" s="96"/>
      <c r="F149" s="97"/>
      <c r="G149" s="99"/>
      <c r="H149" s="184" t="s">
        <v>806</v>
      </c>
      <c r="I149" s="185"/>
      <c r="J149" s="186"/>
      <c r="K149" s="100" t="s">
        <v>176</v>
      </c>
      <c r="L149" s="100" t="s">
        <v>192</v>
      </c>
      <c r="M149" s="100" t="s">
        <v>86</v>
      </c>
      <c r="N149" s="170">
        <v>1500</v>
      </c>
      <c r="O149" s="170"/>
      <c r="P149" s="124">
        <v>1500</v>
      </c>
    </row>
    <row r="150" spans="2:16" ht="54" customHeight="1" x14ac:dyDescent="0.2">
      <c r="B150" s="107"/>
      <c r="C150" s="93"/>
      <c r="D150" s="95"/>
      <c r="E150" s="96"/>
      <c r="F150" s="97"/>
      <c r="G150" s="181" t="s">
        <v>193</v>
      </c>
      <c r="H150" s="181"/>
      <c r="I150" s="181"/>
      <c r="J150" s="181"/>
      <c r="K150" s="98" t="s">
        <v>176</v>
      </c>
      <c r="L150" s="98" t="s">
        <v>194</v>
      </c>
      <c r="M150" s="98"/>
      <c r="N150" s="169">
        <f>N151</f>
        <v>1408.4</v>
      </c>
      <c r="O150" s="169"/>
      <c r="P150" s="121">
        <f>P151</f>
        <v>1478.9</v>
      </c>
    </row>
    <row r="151" spans="2:16" ht="21" customHeight="1" x14ac:dyDescent="0.2">
      <c r="B151" s="107"/>
      <c r="C151" s="93"/>
      <c r="D151" s="95"/>
      <c r="E151" s="96"/>
      <c r="F151" s="97"/>
      <c r="G151" s="99"/>
      <c r="H151" s="184" t="s">
        <v>806</v>
      </c>
      <c r="I151" s="185"/>
      <c r="J151" s="186"/>
      <c r="K151" s="100" t="s">
        <v>176</v>
      </c>
      <c r="L151" s="100" t="s">
        <v>194</v>
      </c>
      <c r="M151" s="100" t="s">
        <v>86</v>
      </c>
      <c r="N151" s="170">
        <v>1408.4</v>
      </c>
      <c r="O151" s="170"/>
      <c r="P151" s="124">
        <v>1478.9</v>
      </c>
    </row>
    <row r="152" spans="2:16" ht="46.5" customHeight="1" x14ac:dyDescent="0.2">
      <c r="B152" s="107"/>
      <c r="C152" s="93"/>
      <c r="D152" s="95"/>
      <c r="E152" s="96"/>
      <c r="F152" s="97"/>
      <c r="G152" s="181" t="s">
        <v>195</v>
      </c>
      <c r="H152" s="181"/>
      <c r="I152" s="181"/>
      <c r="J152" s="181"/>
      <c r="K152" s="98" t="s">
        <v>176</v>
      </c>
      <c r="L152" s="98" t="s">
        <v>196</v>
      </c>
      <c r="M152" s="98"/>
      <c r="N152" s="169">
        <f>SUM(N153:O157)</f>
        <v>2632.6</v>
      </c>
      <c r="O152" s="169"/>
      <c r="P152" s="121">
        <f>SUM(P153:Q157)</f>
        <v>2632.6</v>
      </c>
    </row>
    <row r="153" spans="2:16" ht="17.25" customHeight="1" x14ac:dyDescent="0.2">
      <c r="B153" s="107"/>
      <c r="C153" s="93"/>
      <c r="D153" s="95"/>
      <c r="E153" s="96"/>
      <c r="F153" s="97"/>
      <c r="G153" s="99"/>
      <c r="H153" s="184" t="s">
        <v>197</v>
      </c>
      <c r="I153" s="185"/>
      <c r="J153" s="186"/>
      <c r="K153" s="100" t="s">
        <v>176</v>
      </c>
      <c r="L153" s="100" t="s">
        <v>196</v>
      </c>
      <c r="M153" s="100" t="s">
        <v>198</v>
      </c>
      <c r="N153" s="170">
        <v>1938.8</v>
      </c>
      <c r="O153" s="170"/>
      <c r="P153" s="124">
        <v>1938.8</v>
      </c>
    </row>
    <row r="154" spans="2:16" ht="35.25" customHeight="1" x14ac:dyDescent="0.2">
      <c r="B154" s="107"/>
      <c r="C154" s="93"/>
      <c r="D154" s="95"/>
      <c r="E154" s="96"/>
      <c r="F154" s="97"/>
      <c r="G154" s="99"/>
      <c r="H154" s="184" t="s">
        <v>199</v>
      </c>
      <c r="I154" s="185"/>
      <c r="J154" s="186"/>
      <c r="K154" s="100" t="s">
        <v>176</v>
      </c>
      <c r="L154" s="100" t="s">
        <v>196</v>
      </c>
      <c r="M154" s="100" t="s">
        <v>200</v>
      </c>
      <c r="N154" s="170">
        <v>585.5</v>
      </c>
      <c r="O154" s="170"/>
      <c r="P154" s="124">
        <v>585.5</v>
      </c>
    </row>
    <row r="155" spans="2:16" ht="37.5" customHeight="1" x14ac:dyDescent="0.2">
      <c r="B155" s="107"/>
      <c r="C155" s="93"/>
      <c r="D155" s="95"/>
      <c r="E155" s="96"/>
      <c r="F155" s="97"/>
      <c r="G155" s="99"/>
      <c r="H155" s="184" t="s">
        <v>95</v>
      </c>
      <c r="I155" s="185"/>
      <c r="J155" s="186"/>
      <c r="K155" s="100" t="s">
        <v>176</v>
      </c>
      <c r="L155" s="100" t="s">
        <v>196</v>
      </c>
      <c r="M155" s="100" t="s">
        <v>96</v>
      </c>
      <c r="N155" s="170">
        <v>66.599999999999994</v>
      </c>
      <c r="O155" s="170"/>
      <c r="P155" s="124">
        <v>66.599999999999994</v>
      </c>
    </row>
    <row r="156" spans="2:16" ht="24.75" customHeight="1" x14ac:dyDescent="0.2">
      <c r="B156" s="107"/>
      <c r="C156" s="93"/>
      <c r="D156" s="95"/>
      <c r="E156" s="96"/>
      <c r="F156" s="97"/>
      <c r="G156" s="99"/>
      <c r="H156" s="184" t="s">
        <v>806</v>
      </c>
      <c r="I156" s="185"/>
      <c r="J156" s="186"/>
      <c r="K156" s="100" t="s">
        <v>176</v>
      </c>
      <c r="L156" s="100" t="s">
        <v>196</v>
      </c>
      <c r="M156" s="100" t="s">
        <v>86</v>
      </c>
      <c r="N156" s="170">
        <v>37.700000000000003</v>
      </c>
      <c r="O156" s="170"/>
      <c r="P156" s="124">
        <v>37.700000000000003</v>
      </c>
    </row>
    <row r="157" spans="2:16" ht="20.25" customHeight="1" x14ac:dyDescent="0.2">
      <c r="B157" s="107"/>
      <c r="C157" s="93"/>
      <c r="D157" s="95"/>
      <c r="E157" s="96"/>
      <c r="F157" s="97"/>
      <c r="G157" s="99"/>
      <c r="H157" s="184" t="s">
        <v>151</v>
      </c>
      <c r="I157" s="185"/>
      <c r="J157" s="186"/>
      <c r="K157" s="100" t="s">
        <v>176</v>
      </c>
      <c r="L157" s="100" t="s">
        <v>196</v>
      </c>
      <c r="M157" s="100" t="s">
        <v>152</v>
      </c>
      <c r="N157" s="170">
        <v>4</v>
      </c>
      <c r="O157" s="170"/>
      <c r="P157" s="124">
        <v>4</v>
      </c>
    </row>
    <row r="158" spans="2:16" ht="52.5" customHeight="1" x14ac:dyDescent="0.2">
      <c r="B158" s="107"/>
      <c r="C158" s="93"/>
      <c r="D158" s="95"/>
      <c r="E158" s="96"/>
      <c r="F158" s="97"/>
      <c r="G158" s="181" t="s">
        <v>202</v>
      </c>
      <c r="H158" s="181"/>
      <c r="I158" s="181"/>
      <c r="J158" s="181"/>
      <c r="K158" s="98" t="s">
        <v>176</v>
      </c>
      <c r="L158" s="98" t="s">
        <v>201</v>
      </c>
      <c r="M158" s="98"/>
      <c r="N158" s="178">
        <f>SUM(N159:O165)</f>
        <v>17763.8</v>
      </c>
      <c r="O158" s="178"/>
      <c r="P158" s="122">
        <f>SUM(P159:Q165)</f>
        <v>17763.8</v>
      </c>
    </row>
    <row r="159" spans="2:16" ht="18" customHeight="1" x14ac:dyDescent="0.2">
      <c r="B159" s="107"/>
      <c r="C159" s="93"/>
      <c r="D159" s="95"/>
      <c r="E159" s="96"/>
      <c r="F159" s="97"/>
      <c r="G159" s="99"/>
      <c r="H159" s="184" t="s">
        <v>197</v>
      </c>
      <c r="I159" s="185"/>
      <c r="J159" s="186"/>
      <c r="K159" s="100" t="s">
        <v>176</v>
      </c>
      <c r="L159" s="98" t="s">
        <v>201</v>
      </c>
      <c r="M159" s="100" t="s">
        <v>198</v>
      </c>
      <c r="N159" s="170">
        <v>9059.7999999999993</v>
      </c>
      <c r="O159" s="170"/>
      <c r="P159" s="124">
        <v>9059.7999999999993</v>
      </c>
    </row>
    <row r="160" spans="2:16" ht="38.25" customHeight="1" x14ac:dyDescent="0.2">
      <c r="B160" s="107"/>
      <c r="C160" s="93"/>
      <c r="D160" s="95"/>
      <c r="E160" s="96"/>
      <c r="F160" s="97"/>
      <c r="G160" s="99"/>
      <c r="H160" s="184" t="s">
        <v>199</v>
      </c>
      <c r="I160" s="185"/>
      <c r="J160" s="186"/>
      <c r="K160" s="100" t="s">
        <v>176</v>
      </c>
      <c r="L160" s="98" t="s">
        <v>201</v>
      </c>
      <c r="M160" s="100" t="s">
        <v>200</v>
      </c>
      <c r="N160" s="170">
        <v>2736.1</v>
      </c>
      <c r="O160" s="170"/>
      <c r="P160" s="124">
        <v>2736.1</v>
      </c>
    </row>
    <row r="161" spans="2:16" ht="34.5" customHeight="1" x14ac:dyDescent="0.2">
      <c r="B161" s="107"/>
      <c r="C161" s="93"/>
      <c r="D161" s="95"/>
      <c r="E161" s="96"/>
      <c r="F161" s="97"/>
      <c r="G161" s="99"/>
      <c r="H161" s="184" t="s">
        <v>95</v>
      </c>
      <c r="I161" s="185"/>
      <c r="J161" s="186"/>
      <c r="K161" s="100" t="s">
        <v>176</v>
      </c>
      <c r="L161" s="98" t="s">
        <v>201</v>
      </c>
      <c r="M161" s="100" t="s">
        <v>96</v>
      </c>
      <c r="N161" s="170">
        <v>96.8</v>
      </c>
      <c r="O161" s="170"/>
      <c r="P161" s="124">
        <v>96.8</v>
      </c>
    </row>
    <row r="162" spans="2:16" ht="23.25" customHeight="1" x14ac:dyDescent="0.2">
      <c r="B162" s="107"/>
      <c r="C162" s="93"/>
      <c r="D162" s="95"/>
      <c r="E162" s="96"/>
      <c r="F162" s="97"/>
      <c r="G162" s="99"/>
      <c r="H162" s="184" t="s">
        <v>806</v>
      </c>
      <c r="I162" s="185"/>
      <c r="J162" s="186"/>
      <c r="K162" s="100" t="s">
        <v>176</v>
      </c>
      <c r="L162" s="98" t="s">
        <v>201</v>
      </c>
      <c r="M162" s="100" t="s">
        <v>86</v>
      </c>
      <c r="N162" s="170">
        <v>5751.9</v>
      </c>
      <c r="O162" s="170"/>
      <c r="P162" s="124">
        <v>5751.9</v>
      </c>
    </row>
    <row r="163" spans="2:16" ht="22.5" customHeight="1" x14ac:dyDescent="0.2">
      <c r="B163" s="107"/>
      <c r="C163" s="93"/>
      <c r="D163" s="95"/>
      <c r="E163" s="96"/>
      <c r="F163" s="97"/>
      <c r="G163" s="99"/>
      <c r="H163" s="184" t="s">
        <v>151</v>
      </c>
      <c r="I163" s="185"/>
      <c r="J163" s="186"/>
      <c r="K163" s="100" t="s">
        <v>176</v>
      </c>
      <c r="L163" s="98" t="s">
        <v>201</v>
      </c>
      <c r="M163" s="100" t="s">
        <v>152</v>
      </c>
      <c r="N163" s="170">
        <v>39.200000000000003</v>
      </c>
      <c r="O163" s="170"/>
      <c r="P163" s="124">
        <v>39.200000000000003</v>
      </c>
    </row>
    <row r="164" spans="2:16" ht="21.75" customHeight="1" x14ac:dyDescent="0.2">
      <c r="B164" s="107"/>
      <c r="C164" s="93"/>
      <c r="D164" s="95"/>
      <c r="E164" s="96"/>
      <c r="F164" s="97"/>
      <c r="G164" s="99"/>
      <c r="H164" s="184" t="s">
        <v>127</v>
      </c>
      <c r="I164" s="185"/>
      <c r="J164" s="186"/>
      <c r="K164" s="100" t="s">
        <v>176</v>
      </c>
      <c r="L164" s="98" t="s">
        <v>201</v>
      </c>
      <c r="M164" s="100" t="s">
        <v>128</v>
      </c>
      <c r="N164" s="170">
        <v>65</v>
      </c>
      <c r="O164" s="170"/>
      <c r="P164" s="124">
        <v>65</v>
      </c>
    </row>
    <row r="165" spans="2:16" ht="20.25" customHeight="1" x14ac:dyDescent="0.2">
      <c r="B165" s="107"/>
      <c r="C165" s="93"/>
      <c r="D165" s="95"/>
      <c r="E165" s="96"/>
      <c r="F165" s="97"/>
      <c r="G165" s="99"/>
      <c r="H165" s="184" t="s">
        <v>129</v>
      </c>
      <c r="I165" s="185"/>
      <c r="J165" s="186"/>
      <c r="K165" s="100" t="s">
        <v>176</v>
      </c>
      <c r="L165" s="98" t="s">
        <v>201</v>
      </c>
      <c r="M165" s="100" t="s">
        <v>130</v>
      </c>
      <c r="N165" s="170">
        <v>15</v>
      </c>
      <c r="O165" s="170"/>
      <c r="P165" s="124">
        <v>15</v>
      </c>
    </row>
    <row r="166" spans="2:16" ht="32.25" customHeight="1" x14ac:dyDescent="0.2">
      <c r="B166" s="107"/>
      <c r="C166" s="93"/>
      <c r="D166" s="182" t="s">
        <v>203</v>
      </c>
      <c r="E166" s="182"/>
      <c r="F166" s="182"/>
      <c r="G166" s="182"/>
      <c r="H166" s="182"/>
      <c r="I166" s="182"/>
      <c r="J166" s="182"/>
      <c r="K166" s="94" t="s">
        <v>176</v>
      </c>
      <c r="L166" s="94" t="s">
        <v>204</v>
      </c>
      <c r="M166" s="94"/>
      <c r="N166" s="183">
        <f>N167</f>
        <v>54166</v>
      </c>
      <c r="O166" s="183"/>
      <c r="P166" s="125">
        <f>P167</f>
        <v>54367.4</v>
      </c>
    </row>
    <row r="167" spans="2:16" ht="66" customHeight="1" x14ac:dyDescent="0.2">
      <c r="B167" s="107"/>
      <c r="C167" s="93"/>
      <c r="D167" s="95"/>
      <c r="E167" s="249" t="s">
        <v>205</v>
      </c>
      <c r="F167" s="249"/>
      <c r="G167" s="249"/>
      <c r="H167" s="249"/>
      <c r="I167" s="249"/>
      <c r="J167" s="249"/>
      <c r="K167" s="101" t="s">
        <v>176</v>
      </c>
      <c r="L167" s="101" t="s">
        <v>206</v>
      </c>
      <c r="M167" s="101"/>
      <c r="N167" s="178">
        <f>N168</f>
        <v>54166</v>
      </c>
      <c r="O167" s="178"/>
      <c r="P167" s="122">
        <f>P168</f>
        <v>54367.4</v>
      </c>
    </row>
    <row r="168" spans="2:16" ht="30.75" customHeight="1" x14ac:dyDescent="0.2">
      <c r="B168" s="107"/>
      <c r="C168" s="93"/>
      <c r="D168" s="95"/>
      <c r="E168" s="96"/>
      <c r="F168" s="250" t="s">
        <v>207</v>
      </c>
      <c r="G168" s="250"/>
      <c r="H168" s="250"/>
      <c r="I168" s="250"/>
      <c r="J168" s="250"/>
      <c r="K168" s="147" t="s">
        <v>176</v>
      </c>
      <c r="L168" s="147" t="s">
        <v>208</v>
      </c>
      <c r="M168" s="147"/>
      <c r="N168" s="251">
        <f>N169</f>
        <v>54166</v>
      </c>
      <c r="O168" s="251"/>
      <c r="P168" s="148">
        <f>P169</f>
        <v>54367.4</v>
      </c>
    </row>
    <row r="169" spans="2:16" ht="21.75" customHeight="1" x14ac:dyDescent="0.2">
      <c r="B169" s="107"/>
      <c r="C169" s="93"/>
      <c r="D169" s="95"/>
      <c r="E169" s="96"/>
      <c r="F169" s="97"/>
      <c r="G169" s="181" t="s">
        <v>209</v>
      </c>
      <c r="H169" s="181"/>
      <c r="I169" s="181"/>
      <c r="J169" s="181"/>
      <c r="K169" s="98" t="s">
        <v>176</v>
      </c>
      <c r="L169" s="98" t="s">
        <v>210</v>
      </c>
      <c r="M169" s="98"/>
      <c r="N169" s="169">
        <f>N170</f>
        <v>54166</v>
      </c>
      <c r="O169" s="169"/>
      <c r="P169" s="121">
        <f>P170</f>
        <v>54367.4</v>
      </c>
    </row>
    <row r="170" spans="2:16" ht="52.5" customHeight="1" x14ac:dyDescent="0.2">
      <c r="B170" s="107"/>
      <c r="C170" s="93"/>
      <c r="D170" s="95"/>
      <c r="E170" s="96"/>
      <c r="F170" s="97"/>
      <c r="G170" s="99"/>
      <c r="H170" s="184" t="s">
        <v>211</v>
      </c>
      <c r="I170" s="185"/>
      <c r="J170" s="186"/>
      <c r="K170" s="100" t="s">
        <v>176</v>
      </c>
      <c r="L170" s="100" t="s">
        <v>210</v>
      </c>
      <c r="M170" s="100" t="s">
        <v>212</v>
      </c>
      <c r="N170" s="170">
        <v>54166</v>
      </c>
      <c r="O170" s="170"/>
      <c r="P170" s="124">
        <v>54367.4</v>
      </c>
    </row>
    <row r="171" spans="2:16" ht="33.75" customHeight="1" x14ac:dyDescent="0.2">
      <c r="B171" s="252" t="s">
        <v>219</v>
      </c>
      <c r="C171" s="253"/>
      <c r="D171" s="253"/>
      <c r="E171" s="253"/>
      <c r="F171" s="253"/>
      <c r="G171" s="253"/>
      <c r="H171" s="253"/>
      <c r="I171" s="253"/>
      <c r="J171" s="253"/>
      <c r="K171" s="103" t="s">
        <v>220</v>
      </c>
      <c r="L171" s="103"/>
      <c r="M171" s="103"/>
      <c r="N171" s="254">
        <f>N172+N186</f>
        <v>5110</v>
      </c>
      <c r="O171" s="254"/>
      <c r="P171" s="127">
        <f>P172+P186</f>
        <v>5460</v>
      </c>
    </row>
    <row r="172" spans="2:16" ht="33.75" customHeight="1" x14ac:dyDescent="0.2">
      <c r="B172" s="107"/>
      <c r="C172" s="218" t="s">
        <v>221</v>
      </c>
      <c r="D172" s="218"/>
      <c r="E172" s="218"/>
      <c r="F172" s="218"/>
      <c r="G172" s="218"/>
      <c r="H172" s="218"/>
      <c r="I172" s="218"/>
      <c r="J172" s="218"/>
      <c r="K172" s="92" t="s">
        <v>222</v>
      </c>
      <c r="L172" s="92"/>
      <c r="M172" s="92"/>
      <c r="N172" s="221">
        <f>N173</f>
        <v>1060</v>
      </c>
      <c r="O172" s="221"/>
      <c r="P172" s="126">
        <f>P173</f>
        <v>1460</v>
      </c>
    </row>
    <row r="173" spans="2:16" ht="30.75" customHeight="1" x14ac:dyDescent="0.2">
      <c r="B173" s="107"/>
      <c r="C173" s="93"/>
      <c r="D173" s="182" t="s">
        <v>157</v>
      </c>
      <c r="E173" s="182"/>
      <c r="F173" s="182"/>
      <c r="G173" s="182"/>
      <c r="H173" s="182"/>
      <c r="I173" s="182"/>
      <c r="J173" s="182"/>
      <c r="K173" s="94" t="s">
        <v>222</v>
      </c>
      <c r="L173" s="94" t="s">
        <v>158</v>
      </c>
      <c r="M173" s="94"/>
      <c r="N173" s="183">
        <f>N174+N178+N182</f>
        <v>1060</v>
      </c>
      <c r="O173" s="183"/>
      <c r="P173" s="125">
        <f>P174+P178+P182</f>
        <v>1460</v>
      </c>
    </row>
    <row r="174" spans="2:16" ht="48.75" customHeight="1" x14ac:dyDescent="0.2">
      <c r="B174" s="107"/>
      <c r="C174" s="93"/>
      <c r="D174" s="95"/>
      <c r="E174" s="177" t="s">
        <v>159</v>
      </c>
      <c r="F174" s="177"/>
      <c r="G174" s="177"/>
      <c r="H174" s="177"/>
      <c r="I174" s="177"/>
      <c r="J174" s="177"/>
      <c r="K174" s="101" t="s">
        <v>222</v>
      </c>
      <c r="L174" s="101" t="s">
        <v>160</v>
      </c>
      <c r="M174" s="101"/>
      <c r="N174" s="178">
        <f>N175</f>
        <v>160</v>
      </c>
      <c r="O174" s="178"/>
      <c r="P174" s="122">
        <f>P175</f>
        <v>160</v>
      </c>
    </row>
    <row r="175" spans="2:16" ht="31.5" customHeight="1" x14ac:dyDescent="0.2">
      <c r="B175" s="107"/>
      <c r="C175" s="93"/>
      <c r="D175" s="95"/>
      <c r="E175" s="96"/>
      <c r="F175" s="179" t="s">
        <v>223</v>
      </c>
      <c r="G175" s="179"/>
      <c r="H175" s="179"/>
      <c r="I175" s="179"/>
      <c r="J175" s="179"/>
      <c r="K175" s="102" t="s">
        <v>222</v>
      </c>
      <c r="L175" s="102" t="s">
        <v>224</v>
      </c>
      <c r="M175" s="102"/>
      <c r="N175" s="180">
        <f>N176</f>
        <v>160</v>
      </c>
      <c r="O175" s="180"/>
      <c r="P175" s="123">
        <f>P176</f>
        <v>160</v>
      </c>
    </row>
    <row r="176" spans="2:16" ht="33.75" customHeight="1" x14ac:dyDescent="0.2">
      <c r="B176" s="107"/>
      <c r="C176" s="93"/>
      <c r="D176" s="95"/>
      <c r="E176" s="96"/>
      <c r="F176" s="97"/>
      <c r="G176" s="181" t="s">
        <v>225</v>
      </c>
      <c r="H176" s="181"/>
      <c r="I176" s="181"/>
      <c r="J176" s="181"/>
      <c r="K176" s="98" t="s">
        <v>222</v>
      </c>
      <c r="L176" s="98" t="s">
        <v>226</v>
      </c>
      <c r="M176" s="98"/>
      <c r="N176" s="169">
        <f>N177</f>
        <v>160</v>
      </c>
      <c r="O176" s="169"/>
      <c r="P176" s="121">
        <f>P177</f>
        <v>160</v>
      </c>
    </row>
    <row r="177" spans="2:16" ht="21.75" customHeight="1" x14ac:dyDescent="0.2">
      <c r="B177" s="107"/>
      <c r="C177" s="93"/>
      <c r="D177" s="95"/>
      <c r="E177" s="96"/>
      <c r="F177" s="97"/>
      <c r="G177" s="99"/>
      <c r="H177" s="184" t="s">
        <v>806</v>
      </c>
      <c r="I177" s="185"/>
      <c r="J177" s="186"/>
      <c r="K177" s="100" t="s">
        <v>222</v>
      </c>
      <c r="L177" s="100" t="s">
        <v>226</v>
      </c>
      <c r="M177" s="100" t="s">
        <v>86</v>
      </c>
      <c r="N177" s="170">
        <v>160</v>
      </c>
      <c r="O177" s="170"/>
      <c r="P177" s="124">
        <v>160</v>
      </c>
    </row>
    <row r="178" spans="2:16" ht="47.25" customHeight="1" thickBot="1" x14ac:dyDescent="0.25">
      <c r="B178" s="107"/>
      <c r="C178" s="93"/>
      <c r="D178" s="95"/>
      <c r="E178" s="255" t="s">
        <v>229</v>
      </c>
      <c r="F178" s="255"/>
      <c r="G178" s="255"/>
      <c r="H178" s="255"/>
      <c r="I178" s="255"/>
      <c r="J178" s="255"/>
      <c r="K178" s="149" t="s">
        <v>222</v>
      </c>
      <c r="L178" s="149" t="s">
        <v>230</v>
      </c>
      <c r="M178" s="149"/>
      <c r="N178" s="256">
        <f>N179</f>
        <v>800</v>
      </c>
      <c r="O178" s="256"/>
      <c r="P178" s="150">
        <f>P179</f>
        <v>800</v>
      </c>
    </row>
    <row r="179" spans="2:16" ht="94.5" customHeight="1" x14ac:dyDescent="0.2">
      <c r="B179" s="107"/>
      <c r="C179" s="93"/>
      <c r="D179" s="95"/>
      <c r="E179" s="96"/>
      <c r="F179" s="250" t="s">
        <v>602</v>
      </c>
      <c r="G179" s="250"/>
      <c r="H179" s="250"/>
      <c r="I179" s="250"/>
      <c r="J179" s="250"/>
      <c r="K179" s="147" t="s">
        <v>222</v>
      </c>
      <c r="L179" s="147" t="s">
        <v>231</v>
      </c>
      <c r="M179" s="147"/>
      <c r="N179" s="251">
        <f>N180</f>
        <v>800</v>
      </c>
      <c r="O179" s="251"/>
      <c r="P179" s="148">
        <f>P180</f>
        <v>800</v>
      </c>
    </row>
    <row r="180" spans="2:16" ht="66" customHeight="1" x14ac:dyDescent="0.2">
      <c r="B180" s="107"/>
      <c r="C180" s="93"/>
      <c r="D180" s="95"/>
      <c r="E180" s="96"/>
      <c r="F180" s="97"/>
      <c r="G180" s="181" t="s">
        <v>232</v>
      </c>
      <c r="H180" s="181"/>
      <c r="I180" s="181"/>
      <c r="J180" s="181"/>
      <c r="K180" s="98" t="s">
        <v>222</v>
      </c>
      <c r="L180" s="98" t="s">
        <v>233</v>
      </c>
      <c r="M180" s="98"/>
      <c r="N180" s="169">
        <f>N181</f>
        <v>800</v>
      </c>
      <c r="O180" s="169"/>
      <c r="P180" s="121">
        <f>P181</f>
        <v>800</v>
      </c>
    </row>
    <row r="181" spans="2:16" ht="23.25" customHeight="1" x14ac:dyDescent="0.2">
      <c r="B181" s="107"/>
      <c r="C181" s="93"/>
      <c r="D181" s="95"/>
      <c r="E181" s="96"/>
      <c r="F181" s="97"/>
      <c r="G181" s="99"/>
      <c r="H181" s="184" t="s">
        <v>807</v>
      </c>
      <c r="I181" s="185"/>
      <c r="J181" s="186"/>
      <c r="K181" s="100" t="s">
        <v>222</v>
      </c>
      <c r="L181" s="100" t="s">
        <v>233</v>
      </c>
      <c r="M181" s="100" t="s">
        <v>86</v>
      </c>
      <c r="N181" s="170">
        <v>800</v>
      </c>
      <c r="O181" s="170"/>
      <c r="P181" s="124">
        <v>800</v>
      </c>
    </row>
    <row r="182" spans="2:16" ht="31.5" customHeight="1" x14ac:dyDescent="0.2">
      <c r="B182" s="107"/>
      <c r="C182" s="93"/>
      <c r="D182" s="95"/>
      <c r="E182" s="177" t="s">
        <v>234</v>
      </c>
      <c r="F182" s="177"/>
      <c r="G182" s="177"/>
      <c r="H182" s="177"/>
      <c r="I182" s="177"/>
      <c r="J182" s="177"/>
      <c r="K182" s="101" t="s">
        <v>222</v>
      </c>
      <c r="L182" s="101" t="s">
        <v>235</v>
      </c>
      <c r="M182" s="101"/>
      <c r="N182" s="178">
        <f>N183</f>
        <v>100</v>
      </c>
      <c r="O182" s="178"/>
      <c r="P182" s="122">
        <f>P183</f>
        <v>500</v>
      </c>
    </row>
    <row r="183" spans="2:16" ht="50.25" customHeight="1" x14ac:dyDescent="0.2">
      <c r="B183" s="107"/>
      <c r="C183" s="93"/>
      <c r="D183" s="95"/>
      <c r="E183" s="96"/>
      <c r="F183" s="179" t="s">
        <v>819</v>
      </c>
      <c r="G183" s="179"/>
      <c r="H183" s="179"/>
      <c r="I183" s="179"/>
      <c r="J183" s="179"/>
      <c r="K183" s="102" t="s">
        <v>222</v>
      </c>
      <c r="L183" s="102" t="s">
        <v>236</v>
      </c>
      <c r="M183" s="102"/>
      <c r="N183" s="180">
        <f>N184</f>
        <v>100</v>
      </c>
      <c r="O183" s="180"/>
      <c r="P183" s="123">
        <f>P184</f>
        <v>500</v>
      </c>
    </row>
    <row r="184" spans="2:16" ht="36" customHeight="1" x14ac:dyDescent="0.2">
      <c r="B184" s="107"/>
      <c r="C184" s="93"/>
      <c r="D184" s="95"/>
      <c r="E184" s="96"/>
      <c r="F184" s="97"/>
      <c r="G184" s="181" t="s">
        <v>237</v>
      </c>
      <c r="H184" s="181"/>
      <c r="I184" s="181"/>
      <c r="J184" s="181"/>
      <c r="K184" s="98" t="s">
        <v>222</v>
      </c>
      <c r="L184" s="98" t="s">
        <v>238</v>
      </c>
      <c r="M184" s="98"/>
      <c r="N184" s="169">
        <f>N185</f>
        <v>100</v>
      </c>
      <c r="O184" s="169"/>
      <c r="P184" s="121">
        <f>P185</f>
        <v>500</v>
      </c>
    </row>
    <row r="185" spans="2:16" ht="22.5" customHeight="1" x14ac:dyDescent="0.2">
      <c r="B185" s="107"/>
      <c r="C185" s="93"/>
      <c r="D185" s="95"/>
      <c r="E185" s="96"/>
      <c r="F185" s="97"/>
      <c r="G185" s="99"/>
      <c r="H185" s="184" t="s">
        <v>806</v>
      </c>
      <c r="I185" s="185"/>
      <c r="J185" s="186"/>
      <c r="K185" s="100" t="s">
        <v>222</v>
      </c>
      <c r="L185" s="100" t="s">
        <v>238</v>
      </c>
      <c r="M185" s="100" t="s">
        <v>86</v>
      </c>
      <c r="N185" s="170">
        <v>100</v>
      </c>
      <c r="O185" s="170"/>
      <c r="P185" s="124">
        <v>500</v>
      </c>
    </row>
    <row r="186" spans="2:16" ht="36" customHeight="1" x14ac:dyDescent="0.2">
      <c r="B186" s="107"/>
      <c r="C186" s="218" t="s">
        <v>239</v>
      </c>
      <c r="D186" s="218"/>
      <c r="E186" s="218"/>
      <c r="F186" s="218"/>
      <c r="G186" s="218"/>
      <c r="H186" s="218"/>
      <c r="I186" s="218"/>
      <c r="J186" s="218"/>
      <c r="K186" s="92" t="s">
        <v>240</v>
      </c>
      <c r="L186" s="92"/>
      <c r="M186" s="92"/>
      <c r="N186" s="221">
        <f>N187</f>
        <v>4050</v>
      </c>
      <c r="O186" s="221"/>
      <c r="P186" s="126">
        <f>P187</f>
        <v>4000</v>
      </c>
    </row>
    <row r="187" spans="2:16" ht="33" customHeight="1" x14ac:dyDescent="0.2">
      <c r="B187" s="107"/>
      <c r="C187" s="93"/>
      <c r="D187" s="182" t="s">
        <v>157</v>
      </c>
      <c r="E187" s="182"/>
      <c r="F187" s="182"/>
      <c r="G187" s="182"/>
      <c r="H187" s="182"/>
      <c r="I187" s="182"/>
      <c r="J187" s="182"/>
      <c r="K187" s="94" t="s">
        <v>240</v>
      </c>
      <c r="L187" s="94" t="s">
        <v>158</v>
      </c>
      <c r="M187" s="94"/>
      <c r="N187" s="183">
        <f>N188</f>
        <v>4050</v>
      </c>
      <c r="O187" s="183"/>
      <c r="P187" s="125">
        <f>P188</f>
        <v>4000</v>
      </c>
    </row>
    <row r="188" spans="2:16" ht="25.5" customHeight="1" x14ac:dyDescent="0.2">
      <c r="B188" s="107"/>
      <c r="C188" s="93"/>
      <c r="D188" s="95"/>
      <c r="E188" s="177" t="s">
        <v>241</v>
      </c>
      <c r="F188" s="177"/>
      <c r="G188" s="177"/>
      <c r="H188" s="177"/>
      <c r="I188" s="177"/>
      <c r="J188" s="177"/>
      <c r="K188" s="101" t="s">
        <v>240</v>
      </c>
      <c r="L188" s="101" t="s">
        <v>242</v>
      </c>
      <c r="M188" s="101"/>
      <c r="N188" s="178">
        <f>N189+N192</f>
        <v>4050</v>
      </c>
      <c r="O188" s="178"/>
      <c r="P188" s="122">
        <f>P189+P192</f>
        <v>4000</v>
      </c>
    </row>
    <row r="189" spans="2:16" ht="63.75" customHeight="1" x14ac:dyDescent="0.2">
      <c r="B189" s="107"/>
      <c r="C189" s="93"/>
      <c r="D189" s="95"/>
      <c r="E189" s="96"/>
      <c r="F189" s="179" t="s">
        <v>243</v>
      </c>
      <c r="G189" s="179"/>
      <c r="H189" s="179"/>
      <c r="I189" s="179"/>
      <c r="J189" s="179"/>
      <c r="K189" s="102" t="s">
        <v>240</v>
      </c>
      <c r="L189" s="102" t="s">
        <v>244</v>
      </c>
      <c r="M189" s="102"/>
      <c r="N189" s="180">
        <f>N190</f>
        <v>550</v>
      </c>
      <c r="O189" s="180"/>
      <c r="P189" s="123">
        <f>P190</f>
        <v>500</v>
      </c>
    </row>
    <row r="190" spans="2:16" ht="17.25" customHeight="1" x14ac:dyDescent="0.2">
      <c r="B190" s="107"/>
      <c r="C190" s="93"/>
      <c r="D190" s="95"/>
      <c r="E190" s="96"/>
      <c r="F190" s="97"/>
      <c r="G190" s="181" t="s">
        <v>245</v>
      </c>
      <c r="H190" s="181"/>
      <c r="I190" s="181"/>
      <c r="J190" s="181"/>
      <c r="K190" s="98" t="s">
        <v>240</v>
      </c>
      <c r="L190" s="98" t="s">
        <v>246</v>
      </c>
      <c r="M190" s="98"/>
      <c r="N190" s="169">
        <f>N191</f>
        <v>550</v>
      </c>
      <c r="O190" s="169"/>
      <c r="P190" s="121">
        <f>P191</f>
        <v>500</v>
      </c>
    </row>
    <row r="191" spans="2:16" ht="34.5" customHeight="1" x14ac:dyDescent="0.2">
      <c r="B191" s="107"/>
      <c r="C191" s="93"/>
      <c r="D191" s="95"/>
      <c r="E191" s="96"/>
      <c r="F191" s="97"/>
      <c r="G191" s="99"/>
      <c r="H191" s="184" t="s">
        <v>85</v>
      </c>
      <c r="I191" s="185"/>
      <c r="J191" s="186"/>
      <c r="K191" s="100" t="s">
        <v>240</v>
      </c>
      <c r="L191" s="100" t="s">
        <v>246</v>
      </c>
      <c r="M191" s="100" t="s">
        <v>86</v>
      </c>
      <c r="N191" s="170">
        <v>550</v>
      </c>
      <c r="O191" s="170"/>
      <c r="P191" s="124">
        <v>500</v>
      </c>
    </row>
    <row r="192" spans="2:16" ht="33" customHeight="1" x14ac:dyDescent="0.2">
      <c r="B192" s="107"/>
      <c r="C192" s="93"/>
      <c r="D192" s="95"/>
      <c r="E192" s="96"/>
      <c r="F192" s="179" t="s">
        <v>249</v>
      </c>
      <c r="G192" s="179"/>
      <c r="H192" s="179"/>
      <c r="I192" s="179"/>
      <c r="J192" s="179"/>
      <c r="K192" s="102" t="s">
        <v>240</v>
      </c>
      <c r="L192" s="102" t="s">
        <v>250</v>
      </c>
      <c r="M192" s="102"/>
      <c r="N192" s="180">
        <f>N193</f>
        <v>3500</v>
      </c>
      <c r="O192" s="180"/>
      <c r="P192" s="123">
        <f>P193</f>
        <v>3500</v>
      </c>
    </row>
    <row r="193" spans="2:16" ht="17.25" customHeight="1" x14ac:dyDescent="0.2">
      <c r="B193" s="107"/>
      <c r="C193" s="93"/>
      <c r="D193" s="95"/>
      <c r="E193" s="96"/>
      <c r="F193" s="97"/>
      <c r="G193" s="181" t="s">
        <v>251</v>
      </c>
      <c r="H193" s="181"/>
      <c r="I193" s="181"/>
      <c r="J193" s="181"/>
      <c r="K193" s="98" t="s">
        <v>240</v>
      </c>
      <c r="L193" s="98" t="s">
        <v>252</v>
      </c>
      <c r="M193" s="98"/>
      <c r="N193" s="169">
        <f>N194</f>
        <v>3500</v>
      </c>
      <c r="O193" s="169"/>
      <c r="P193" s="121">
        <f>P194</f>
        <v>3500</v>
      </c>
    </row>
    <row r="194" spans="2:16" ht="35.25" customHeight="1" x14ac:dyDescent="0.2">
      <c r="B194" s="107"/>
      <c r="C194" s="93"/>
      <c r="D194" s="95"/>
      <c r="E194" s="96"/>
      <c r="F194" s="97"/>
      <c r="G194" s="99"/>
      <c r="H194" s="184" t="s">
        <v>95</v>
      </c>
      <c r="I194" s="185"/>
      <c r="J194" s="186"/>
      <c r="K194" s="100" t="s">
        <v>240</v>
      </c>
      <c r="L194" s="100" t="s">
        <v>252</v>
      </c>
      <c r="M194" s="100" t="s">
        <v>96</v>
      </c>
      <c r="N194" s="170">
        <v>3500</v>
      </c>
      <c r="O194" s="170"/>
      <c r="P194" s="124">
        <v>3500</v>
      </c>
    </row>
    <row r="195" spans="2:16" ht="20.25" customHeight="1" x14ac:dyDescent="0.2">
      <c r="B195" s="252" t="s">
        <v>631</v>
      </c>
      <c r="C195" s="253"/>
      <c r="D195" s="253"/>
      <c r="E195" s="253"/>
      <c r="F195" s="253"/>
      <c r="G195" s="253"/>
      <c r="H195" s="253"/>
      <c r="I195" s="253"/>
      <c r="J195" s="253"/>
      <c r="K195" s="103" t="s">
        <v>632</v>
      </c>
      <c r="L195" s="103"/>
      <c r="M195" s="103"/>
      <c r="N195" s="254">
        <f>N196+N202+N210+N244+N270</f>
        <v>123945.5</v>
      </c>
      <c r="O195" s="254"/>
      <c r="P195" s="127">
        <f>P196+P202+P210+P244+P270</f>
        <v>124301.8</v>
      </c>
    </row>
    <row r="196" spans="2:16" ht="21" customHeight="1" x14ac:dyDescent="0.2">
      <c r="B196" s="107"/>
      <c r="C196" s="257" t="s">
        <v>633</v>
      </c>
      <c r="D196" s="257"/>
      <c r="E196" s="257"/>
      <c r="F196" s="257"/>
      <c r="G196" s="257"/>
      <c r="H196" s="257"/>
      <c r="I196" s="257"/>
      <c r="J196" s="257"/>
      <c r="K196" s="92" t="s">
        <v>634</v>
      </c>
      <c r="L196" s="92"/>
      <c r="M196" s="92"/>
      <c r="N196" s="221">
        <f>N197</f>
        <v>1808.5</v>
      </c>
      <c r="O196" s="221"/>
      <c r="P196" s="126">
        <f>P197</f>
        <v>1808.5</v>
      </c>
    </row>
    <row r="197" spans="2:16" ht="30.75" customHeight="1" x14ac:dyDescent="0.2">
      <c r="B197" s="107"/>
      <c r="C197" s="93"/>
      <c r="D197" s="215" t="s">
        <v>97</v>
      </c>
      <c r="E197" s="215"/>
      <c r="F197" s="215"/>
      <c r="G197" s="215"/>
      <c r="H197" s="215"/>
      <c r="I197" s="215"/>
      <c r="J197" s="215"/>
      <c r="K197" s="137" t="s">
        <v>634</v>
      </c>
      <c r="L197" s="137" t="s">
        <v>98</v>
      </c>
      <c r="M197" s="137"/>
      <c r="N197" s="216">
        <f>N198</f>
        <v>1808.5</v>
      </c>
      <c r="O197" s="216"/>
      <c r="P197" s="138">
        <f>P198</f>
        <v>1808.5</v>
      </c>
    </row>
    <row r="198" spans="2:16" ht="31.5" customHeight="1" x14ac:dyDescent="0.2">
      <c r="B198" s="107"/>
      <c r="C198" s="93"/>
      <c r="D198" s="95"/>
      <c r="E198" s="177" t="s">
        <v>99</v>
      </c>
      <c r="F198" s="177"/>
      <c r="G198" s="177"/>
      <c r="H198" s="177"/>
      <c r="I198" s="177"/>
      <c r="J198" s="177"/>
      <c r="K198" s="101" t="s">
        <v>634</v>
      </c>
      <c r="L198" s="101" t="s">
        <v>100</v>
      </c>
      <c r="M198" s="101"/>
      <c r="N198" s="178">
        <f>N199</f>
        <v>1808.5</v>
      </c>
      <c r="O198" s="178"/>
      <c r="P198" s="122">
        <f>P199</f>
        <v>1808.5</v>
      </c>
    </row>
    <row r="199" spans="2:16" ht="33.75" customHeight="1" x14ac:dyDescent="0.2">
      <c r="B199" s="107"/>
      <c r="C199" s="93"/>
      <c r="D199" s="95"/>
      <c r="E199" s="96"/>
      <c r="F199" s="179" t="s">
        <v>101</v>
      </c>
      <c r="G199" s="179"/>
      <c r="H199" s="179"/>
      <c r="I199" s="179"/>
      <c r="J199" s="179"/>
      <c r="K199" s="102" t="s">
        <v>634</v>
      </c>
      <c r="L199" s="102" t="s">
        <v>102</v>
      </c>
      <c r="M199" s="102"/>
      <c r="N199" s="180">
        <f>N200</f>
        <v>1808.5</v>
      </c>
      <c r="O199" s="180"/>
      <c r="P199" s="123">
        <f>P200</f>
        <v>1808.5</v>
      </c>
    </row>
    <row r="200" spans="2:16" ht="48.75" customHeight="1" x14ac:dyDescent="0.2">
      <c r="B200" s="107"/>
      <c r="C200" s="93"/>
      <c r="D200" s="95"/>
      <c r="E200" s="96"/>
      <c r="F200" s="97"/>
      <c r="G200" s="181" t="s">
        <v>103</v>
      </c>
      <c r="H200" s="181"/>
      <c r="I200" s="181"/>
      <c r="J200" s="181"/>
      <c r="K200" s="98" t="s">
        <v>634</v>
      </c>
      <c r="L200" s="98" t="s">
        <v>104</v>
      </c>
      <c r="M200" s="98"/>
      <c r="N200" s="169">
        <f>N201</f>
        <v>1808.5</v>
      </c>
      <c r="O200" s="169"/>
      <c r="P200" s="121">
        <f>P201</f>
        <v>1808.5</v>
      </c>
    </row>
    <row r="201" spans="2:16" ht="24" customHeight="1" x14ac:dyDescent="0.2">
      <c r="B201" s="107"/>
      <c r="C201" s="93"/>
      <c r="D201" s="95"/>
      <c r="E201" s="96"/>
      <c r="F201" s="97"/>
      <c r="G201" s="99"/>
      <c r="H201" s="184" t="s">
        <v>806</v>
      </c>
      <c r="I201" s="185"/>
      <c r="J201" s="186"/>
      <c r="K201" s="100" t="s">
        <v>634</v>
      </c>
      <c r="L201" s="100" t="s">
        <v>104</v>
      </c>
      <c r="M201" s="100" t="s">
        <v>86</v>
      </c>
      <c r="N201" s="170">
        <v>1808.5</v>
      </c>
      <c r="O201" s="170"/>
      <c r="P201" s="124">
        <v>1808.5</v>
      </c>
    </row>
    <row r="202" spans="2:16" ht="23.25" customHeight="1" x14ac:dyDescent="0.2">
      <c r="B202" s="107"/>
      <c r="C202" s="218" t="s">
        <v>635</v>
      </c>
      <c r="D202" s="218"/>
      <c r="E202" s="218"/>
      <c r="F202" s="218"/>
      <c r="G202" s="218"/>
      <c r="H202" s="218"/>
      <c r="I202" s="218"/>
      <c r="J202" s="218"/>
      <c r="K202" s="92" t="s">
        <v>636</v>
      </c>
      <c r="L202" s="92"/>
      <c r="M202" s="92"/>
      <c r="N202" s="221">
        <f>N203</f>
        <v>35388</v>
      </c>
      <c r="O202" s="221"/>
      <c r="P202" s="126">
        <f>P203</f>
        <v>35388</v>
      </c>
    </row>
    <row r="203" spans="2:16" ht="36" customHeight="1" x14ac:dyDescent="0.2">
      <c r="B203" s="107"/>
      <c r="C203" s="93"/>
      <c r="D203" s="182" t="s">
        <v>637</v>
      </c>
      <c r="E203" s="182"/>
      <c r="F203" s="182"/>
      <c r="G203" s="182"/>
      <c r="H203" s="182"/>
      <c r="I203" s="182"/>
      <c r="J203" s="182"/>
      <c r="K203" s="94" t="s">
        <v>636</v>
      </c>
      <c r="L203" s="94" t="s">
        <v>638</v>
      </c>
      <c r="M203" s="94"/>
      <c r="N203" s="183">
        <f>N204</f>
        <v>35388</v>
      </c>
      <c r="O203" s="183"/>
      <c r="P203" s="125">
        <f>P204</f>
        <v>35388</v>
      </c>
    </row>
    <row r="204" spans="2:16" ht="18" customHeight="1" x14ac:dyDescent="0.2">
      <c r="B204" s="107"/>
      <c r="C204" s="93"/>
      <c r="D204" s="95"/>
      <c r="E204" s="177" t="s">
        <v>639</v>
      </c>
      <c r="F204" s="177"/>
      <c r="G204" s="177"/>
      <c r="H204" s="177"/>
      <c r="I204" s="177"/>
      <c r="J204" s="177"/>
      <c r="K204" s="101" t="s">
        <v>636</v>
      </c>
      <c r="L204" s="101" t="s">
        <v>640</v>
      </c>
      <c r="M204" s="101"/>
      <c r="N204" s="178">
        <f>N205</f>
        <v>35388</v>
      </c>
      <c r="O204" s="178"/>
      <c r="P204" s="122">
        <f>P205</f>
        <v>35388</v>
      </c>
    </row>
    <row r="205" spans="2:16" ht="18.75" customHeight="1" x14ac:dyDescent="0.2">
      <c r="B205" s="107"/>
      <c r="C205" s="93"/>
      <c r="D205" s="95"/>
      <c r="E205" s="96"/>
      <c r="F205" s="179" t="s">
        <v>641</v>
      </c>
      <c r="G205" s="179"/>
      <c r="H205" s="179"/>
      <c r="I205" s="179"/>
      <c r="J205" s="179"/>
      <c r="K205" s="102" t="s">
        <v>636</v>
      </c>
      <c r="L205" s="102" t="s">
        <v>642</v>
      </c>
      <c r="M205" s="102"/>
      <c r="N205" s="180">
        <f>N206+N208</f>
        <v>35388</v>
      </c>
      <c r="O205" s="180"/>
      <c r="P205" s="123">
        <f>P206+P208</f>
        <v>35388</v>
      </c>
    </row>
    <row r="206" spans="2:16" ht="35.25" customHeight="1" x14ac:dyDescent="0.2">
      <c r="B206" s="107"/>
      <c r="C206" s="93"/>
      <c r="D206" s="95"/>
      <c r="E206" s="96"/>
      <c r="F206" s="97"/>
      <c r="G206" s="181" t="s">
        <v>643</v>
      </c>
      <c r="H206" s="181"/>
      <c r="I206" s="181"/>
      <c r="J206" s="181"/>
      <c r="K206" s="98" t="s">
        <v>636</v>
      </c>
      <c r="L206" s="98" t="s">
        <v>644</v>
      </c>
      <c r="M206" s="98"/>
      <c r="N206" s="169">
        <f>N207</f>
        <v>35138</v>
      </c>
      <c r="O206" s="169"/>
      <c r="P206" s="121">
        <f>P207</f>
        <v>35138</v>
      </c>
    </row>
    <row r="207" spans="2:16" ht="26.25" customHeight="1" x14ac:dyDescent="0.2">
      <c r="B207" s="107"/>
      <c r="C207" s="93"/>
      <c r="D207" s="95"/>
      <c r="E207" s="96"/>
      <c r="F207" s="97"/>
      <c r="G207" s="99"/>
      <c r="H207" s="184" t="s">
        <v>806</v>
      </c>
      <c r="I207" s="185"/>
      <c r="J207" s="186"/>
      <c r="K207" s="100" t="s">
        <v>636</v>
      </c>
      <c r="L207" s="100" t="s">
        <v>644</v>
      </c>
      <c r="M207" s="100" t="s">
        <v>86</v>
      </c>
      <c r="N207" s="170">
        <v>35138</v>
      </c>
      <c r="O207" s="170"/>
      <c r="P207" s="124">
        <v>35138</v>
      </c>
    </row>
    <row r="208" spans="2:16" ht="18.75" customHeight="1" x14ac:dyDescent="0.2">
      <c r="B208" s="107"/>
      <c r="C208" s="93"/>
      <c r="D208" s="95"/>
      <c r="E208" s="96"/>
      <c r="F208" s="97"/>
      <c r="G208" s="181" t="s">
        <v>645</v>
      </c>
      <c r="H208" s="181"/>
      <c r="I208" s="181"/>
      <c r="J208" s="181"/>
      <c r="K208" s="98" t="s">
        <v>636</v>
      </c>
      <c r="L208" s="98" t="s">
        <v>646</v>
      </c>
      <c r="M208" s="98"/>
      <c r="N208" s="169">
        <f>N209</f>
        <v>250</v>
      </c>
      <c r="O208" s="169"/>
      <c r="P208" s="121">
        <f>P209</f>
        <v>250</v>
      </c>
    </row>
    <row r="209" spans="2:16" ht="26.25" customHeight="1" x14ac:dyDescent="0.2">
      <c r="B209" s="107"/>
      <c r="C209" s="93"/>
      <c r="D209" s="95"/>
      <c r="E209" s="96"/>
      <c r="F209" s="97"/>
      <c r="G209" s="99"/>
      <c r="H209" s="184" t="s">
        <v>806</v>
      </c>
      <c r="I209" s="185"/>
      <c r="J209" s="186"/>
      <c r="K209" s="100" t="s">
        <v>636</v>
      </c>
      <c r="L209" s="100" t="s">
        <v>646</v>
      </c>
      <c r="M209" s="100" t="s">
        <v>86</v>
      </c>
      <c r="N209" s="170">
        <v>250</v>
      </c>
      <c r="O209" s="170"/>
      <c r="P209" s="124">
        <v>250</v>
      </c>
    </row>
    <row r="210" spans="2:16" ht="18" customHeight="1" x14ac:dyDescent="0.2">
      <c r="B210" s="107"/>
      <c r="C210" s="218" t="s">
        <v>647</v>
      </c>
      <c r="D210" s="218"/>
      <c r="E210" s="218"/>
      <c r="F210" s="218"/>
      <c r="G210" s="218"/>
      <c r="H210" s="218"/>
      <c r="I210" s="218"/>
      <c r="J210" s="218"/>
      <c r="K210" s="92" t="s">
        <v>648</v>
      </c>
      <c r="L210" s="92"/>
      <c r="M210" s="92"/>
      <c r="N210" s="221">
        <f>N211+N220</f>
        <v>57005</v>
      </c>
      <c r="O210" s="221"/>
      <c r="P210" s="126">
        <f>P211+P220</f>
        <v>57262</v>
      </c>
    </row>
    <row r="211" spans="2:16" ht="33.75" customHeight="1" x14ac:dyDescent="0.2">
      <c r="B211" s="107"/>
      <c r="C211" s="93"/>
      <c r="D211" s="182" t="s">
        <v>87</v>
      </c>
      <c r="E211" s="182"/>
      <c r="F211" s="182"/>
      <c r="G211" s="182"/>
      <c r="H211" s="182"/>
      <c r="I211" s="182"/>
      <c r="J211" s="182"/>
      <c r="K211" s="94" t="s">
        <v>648</v>
      </c>
      <c r="L211" s="94" t="s">
        <v>88</v>
      </c>
      <c r="M211" s="94"/>
      <c r="N211" s="183">
        <f>N212</f>
        <v>800</v>
      </c>
      <c r="O211" s="183"/>
      <c r="P211" s="125">
        <f>P212</f>
        <v>1800</v>
      </c>
    </row>
    <row r="212" spans="2:16" ht="49.5" customHeight="1" thickBot="1" x14ac:dyDescent="0.25">
      <c r="B212" s="107"/>
      <c r="C212" s="93"/>
      <c r="D212" s="95"/>
      <c r="E212" s="255" t="s">
        <v>177</v>
      </c>
      <c r="F212" s="255"/>
      <c r="G212" s="255"/>
      <c r="H212" s="255"/>
      <c r="I212" s="255"/>
      <c r="J212" s="255"/>
      <c r="K212" s="149" t="s">
        <v>648</v>
      </c>
      <c r="L212" s="149" t="s">
        <v>178</v>
      </c>
      <c r="M212" s="149"/>
      <c r="N212" s="256">
        <f>N213</f>
        <v>800</v>
      </c>
      <c r="O212" s="256"/>
      <c r="P212" s="150">
        <f>P213</f>
        <v>1800</v>
      </c>
    </row>
    <row r="213" spans="2:16" ht="50.25" customHeight="1" x14ac:dyDescent="0.2">
      <c r="B213" s="107"/>
      <c r="C213" s="93"/>
      <c r="D213" s="95"/>
      <c r="E213" s="96"/>
      <c r="F213" s="250" t="s">
        <v>179</v>
      </c>
      <c r="G213" s="250"/>
      <c r="H213" s="250"/>
      <c r="I213" s="250"/>
      <c r="J213" s="250"/>
      <c r="K213" s="147" t="s">
        <v>648</v>
      </c>
      <c r="L213" s="147" t="s">
        <v>180</v>
      </c>
      <c r="M213" s="147"/>
      <c r="N213" s="251">
        <f>N214+N216+N218</f>
        <v>800</v>
      </c>
      <c r="O213" s="251"/>
      <c r="P213" s="148">
        <f>P214+P216+P218</f>
        <v>1800</v>
      </c>
    </row>
    <row r="214" spans="2:16" ht="34.5" customHeight="1" x14ac:dyDescent="0.2">
      <c r="B214" s="107"/>
      <c r="C214" s="93"/>
      <c r="D214" s="95"/>
      <c r="E214" s="96"/>
      <c r="F214" s="97"/>
      <c r="G214" s="181" t="s">
        <v>181</v>
      </c>
      <c r="H214" s="181"/>
      <c r="I214" s="181"/>
      <c r="J214" s="181"/>
      <c r="K214" s="98" t="s">
        <v>648</v>
      </c>
      <c r="L214" s="98" t="s">
        <v>182</v>
      </c>
      <c r="M214" s="98"/>
      <c r="N214" s="169">
        <f>N215</f>
        <v>250</v>
      </c>
      <c r="O214" s="169"/>
      <c r="P214" s="121">
        <f>P215</f>
        <v>400</v>
      </c>
    </row>
    <row r="215" spans="2:16" ht="25.5" customHeight="1" x14ac:dyDescent="0.2">
      <c r="B215" s="107"/>
      <c r="C215" s="93"/>
      <c r="D215" s="95"/>
      <c r="E215" s="96"/>
      <c r="F215" s="97"/>
      <c r="G215" s="99"/>
      <c r="H215" s="184" t="s">
        <v>806</v>
      </c>
      <c r="I215" s="185"/>
      <c r="J215" s="186"/>
      <c r="K215" s="100" t="s">
        <v>648</v>
      </c>
      <c r="L215" s="100" t="s">
        <v>182</v>
      </c>
      <c r="M215" s="100" t="s">
        <v>86</v>
      </c>
      <c r="N215" s="170">
        <v>250</v>
      </c>
      <c r="O215" s="170"/>
      <c r="P215" s="124">
        <v>400</v>
      </c>
    </row>
    <row r="216" spans="2:16" ht="33" customHeight="1" x14ac:dyDescent="0.2">
      <c r="B216" s="107"/>
      <c r="C216" s="93"/>
      <c r="D216" s="95"/>
      <c r="E216" s="96"/>
      <c r="F216" s="97"/>
      <c r="G216" s="181" t="s">
        <v>649</v>
      </c>
      <c r="H216" s="181"/>
      <c r="I216" s="181"/>
      <c r="J216" s="181"/>
      <c r="K216" s="98" t="s">
        <v>648</v>
      </c>
      <c r="L216" s="98" t="s">
        <v>650</v>
      </c>
      <c r="M216" s="98"/>
      <c r="N216" s="169">
        <f>N217</f>
        <v>250</v>
      </c>
      <c r="O216" s="169"/>
      <c r="P216" s="121">
        <f>P217</f>
        <v>400</v>
      </c>
    </row>
    <row r="217" spans="2:16" ht="24.75" customHeight="1" x14ac:dyDescent="0.2">
      <c r="B217" s="107"/>
      <c r="C217" s="93"/>
      <c r="D217" s="95"/>
      <c r="E217" s="96"/>
      <c r="F217" s="97"/>
      <c r="G217" s="99"/>
      <c r="H217" s="184" t="s">
        <v>806</v>
      </c>
      <c r="I217" s="185"/>
      <c r="J217" s="186"/>
      <c r="K217" s="100" t="s">
        <v>648</v>
      </c>
      <c r="L217" s="100" t="s">
        <v>650</v>
      </c>
      <c r="M217" s="100" t="s">
        <v>86</v>
      </c>
      <c r="N217" s="170">
        <v>250</v>
      </c>
      <c r="O217" s="170"/>
      <c r="P217" s="124">
        <v>400</v>
      </c>
    </row>
    <row r="218" spans="2:16" ht="33.75" customHeight="1" x14ac:dyDescent="0.2">
      <c r="B218" s="107"/>
      <c r="C218" s="93"/>
      <c r="D218" s="95"/>
      <c r="E218" s="96"/>
      <c r="F218" s="97"/>
      <c r="G218" s="181" t="s">
        <v>651</v>
      </c>
      <c r="H218" s="181"/>
      <c r="I218" s="181"/>
      <c r="J218" s="181"/>
      <c r="K218" s="98" t="s">
        <v>648</v>
      </c>
      <c r="L218" s="98" t="s">
        <v>652</v>
      </c>
      <c r="M218" s="98"/>
      <c r="N218" s="169">
        <f>N219</f>
        <v>300</v>
      </c>
      <c r="O218" s="169"/>
      <c r="P218" s="121">
        <f>P219</f>
        <v>1000</v>
      </c>
    </row>
    <row r="219" spans="2:16" ht="21.75" customHeight="1" x14ac:dyDescent="0.2">
      <c r="B219" s="107"/>
      <c r="C219" s="93"/>
      <c r="D219" s="95"/>
      <c r="E219" s="96"/>
      <c r="F219" s="97"/>
      <c r="G219" s="99"/>
      <c r="H219" s="184" t="s">
        <v>806</v>
      </c>
      <c r="I219" s="185"/>
      <c r="J219" s="186"/>
      <c r="K219" s="100" t="s">
        <v>648</v>
      </c>
      <c r="L219" s="100" t="s">
        <v>652</v>
      </c>
      <c r="M219" s="100" t="s">
        <v>86</v>
      </c>
      <c r="N219" s="170">
        <v>300</v>
      </c>
      <c r="O219" s="170"/>
      <c r="P219" s="124">
        <v>1000</v>
      </c>
    </row>
    <row r="220" spans="2:16" ht="33" customHeight="1" x14ac:dyDescent="0.2">
      <c r="B220" s="107"/>
      <c r="C220" s="93"/>
      <c r="D220" s="182" t="s">
        <v>637</v>
      </c>
      <c r="E220" s="182"/>
      <c r="F220" s="182"/>
      <c r="G220" s="182"/>
      <c r="H220" s="182"/>
      <c r="I220" s="182"/>
      <c r="J220" s="182"/>
      <c r="K220" s="94" t="s">
        <v>648</v>
      </c>
      <c r="L220" s="94" t="s">
        <v>638</v>
      </c>
      <c r="M220" s="94"/>
      <c r="N220" s="183">
        <f>N221+N225+N234+N240</f>
        <v>56205</v>
      </c>
      <c r="O220" s="183"/>
      <c r="P220" s="125">
        <f>P221+P225+P234+P240</f>
        <v>55462</v>
      </c>
    </row>
    <row r="221" spans="2:16" ht="30.75" customHeight="1" x14ac:dyDescent="0.2">
      <c r="B221" s="107"/>
      <c r="C221" s="93"/>
      <c r="D221" s="95"/>
      <c r="E221" s="177" t="s">
        <v>653</v>
      </c>
      <c r="F221" s="177"/>
      <c r="G221" s="177"/>
      <c r="H221" s="177"/>
      <c r="I221" s="177"/>
      <c r="J221" s="177"/>
      <c r="K221" s="101" t="s">
        <v>648</v>
      </c>
      <c r="L221" s="101" t="s">
        <v>654</v>
      </c>
      <c r="M221" s="101"/>
      <c r="N221" s="178">
        <f>N222</f>
        <v>18182</v>
      </c>
      <c r="O221" s="178"/>
      <c r="P221" s="122">
        <f>P222</f>
        <v>19042</v>
      </c>
    </row>
    <row r="222" spans="2:16" ht="63.75" customHeight="1" x14ac:dyDescent="0.2">
      <c r="B222" s="107"/>
      <c r="C222" s="93"/>
      <c r="D222" s="95"/>
      <c r="E222" s="96"/>
      <c r="F222" s="179" t="s">
        <v>655</v>
      </c>
      <c r="G222" s="179"/>
      <c r="H222" s="179"/>
      <c r="I222" s="179"/>
      <c r="J222" s="179"/>
      <c r="K222" s="102" t="s">
        <v>648</v>
      </c>
      <c r="L222" s="102" t="s">
        <v>656</v>
      </c>
      <c r="M222" s="102"/>
      <c r="N222" s="180">
        <f>N223</f>
        <v>18182</v>
      </c>
      <c r="O222" s="180"/>
      <c r="P222" s="123">
        <f>P223</f>
        <v>19042</v>
      </c>
    </row>
    <row r="223" spans="2:16" ht="20.25" customHeight="1" x14ac:dyDescent="0.2">
      <c r="B223" s="107"/>
      <c r="C223" s="93"/>
      <c r="D223" s="95"/>
      <c r="E223" s="96"/>
      <c r="F223" s="97"/>
      <c r="G223" s="181" t="s">
        <v>657</v>
      </c>
      <c r="H223" s="181"/>
      <c r="I223" s="181"/>
      <c r="J223" s="181"/>
      <c r="K223" s="98" t="s">
        <v>648</v>
      </c>
      <c r="L223" s="98" t="s">
        <v>658</v>
      </c>
      <c r="M223" s="98"/>
      <c r="N223" s="169">
        <f>N224</f>
        <v>18182</v>
      </c>
      <c r="O223" s="169"/>
      <c r="P223" s="121">
        <f>P224</f>
        <v>19042</v>
      </c>
    </row>
    <row r="224" spans="2:16" ht="26.25" customHeight="1" x14ac:dyDescent="0.2">
      <c r="B224" s="107"/>
      <c r="C224" s="93"/>
      <c r="D224" s="95"/>
      <c r="E224" s="96"/>
      <c r="F224" s="97"/>
      <c r="G224" s="99"/>
      <c r="H224" s="184" t="s">
        <v>806</v>
      </c>
      <c r="I224" s="185"/>
      <c r="J224" s="186"/>
      <c r="K224" s="100" t="s">
        <v>648</v>
      </c>
      <c r="L224" s="100" t="s">
        <v>658</v>
      </c>
      <c r="M224" s="100" t="s">
        <v>86</v>
      </c>
      <c r="N224" s="170">
        <v>18182</v>
      </c>
      <c r="O224" s="170"/>
      <c r="P224" s="124">
        <v>19042</v>
      </c>
    </row>
    <row r="225" spans="2:16" ht="36" customHeight="1" x14ac:dyDescent="0.2">
      <c r="B225" s="107"/>
      <c r="C225" s="93"/>
      <c r="D225" s="95"/>
      <c r="E225" s="177" t="s">
        <v>659</v>
      </c>
      <c r="F225" s="177"/>
      <c r="G225" s="177"/>
      <c r="H225" s="177"/>
      <c r="I225" s="177"/>
      <c r="J225" s="177"/>
      <c r="K225" s="101" t="s">
        <v>648</v>
      </c>
      <c r="L225" s="101" t="s">
        <v>660</v>
      </c>
      <c r="M225" s="101"/>
      <c r="N225" s="178">
        <f>N226</f>
        <v>17418</v>
      </c>
      <c r="O225" s="178"/>
      <c r="P225" s="122">
        <f>P226</f>
        <v>15140</v>
      </c>
    </row>
    <row r="226" spans="2:16" ht="33" customHeight="1" x14ac:dyDescent="0.2">
      <c r="B226" s="107"/>
      <c r="C226" s="93"/>
      <c r="D226" s="95"/>
      <c r="E226" s="96"/>
      <c r="F226" s="179" t="s">
        <v>661</v>
      </c>
      <c r="G226" s="179"/>
      <c r="H226" s="179"/>
      <c r="I226" s="179"/>
      <c r="J226" s="179"/>
      <c r="K226" s="102" t="s">
        <v>648</v>
      </c>
      <c r="L226" s="102" t="s">
        <v>662</v>
      </c>
      <c r="M226" s="102"/>
      <c r="N226" s="180">
        <f>N227+N230+N232</f>
        <v>17418</v>
      </c>
      <c r="O226" s="180"/>
      <c r="P226" s="123">
        <f>P227+P230+P232</f>
        <v>15140</v>
      </c>
    </row>
    <row r="227" spans="2:16" ht="18" customHeight="1" x14ac:dyDescent="0.2">
      <c r="B227" s="107"/>
      <c r="C227" s="93"/>
      <c r="D227" s="95"/>
      <c r="E227" s="96"/>
      <c r="F227" s="97"/>
      <c r="G227" s="181" t="s">
        <v>663</v>
      </c>
      <c r="H227" s="181"/>
      <c r="I227" s="181"/>
      <c r="J227" s="181"/>
      <c r="K227" s="98" t="s">
        <v>648</v>
      </c>
      <c r="L227" s="98" t="s">
        <v>664</v>
      </c>
      <c r="M227" s="98"/>
      <c r="N227" s="169">
        <f>N228+N229</f>
        <v>6918</v>
      </c>
      <c r="O227" s="169"/>
      <c r="P227" s="121">
        <f>P228+P229</f>
        <v>7018</v>
      </c>
    </row>
    <row r="228" spans="2:16" ht="22.5" customHeight="1" x14ac:dyDescent="0.2">
      <c r="B228" s="107"/>
      <c r="C228" s="93"/>
      <c r="D228" s="95"/>
      <c r="E228" s="96"/>
      <c r="F228" s="97"/>
      <c r="G228" s="99"/>
      <c r="H228" s="184" t="s">
        <v>806</v>
      </c>
      <c r="I228" s="185"/>
      <c r="J228" s="186"/>
      <c r="K228" s="100" t="s">
        <v>648</v>
      </c>
      <c r="L228" s="100" t="s">
        <v>664</v>
      </c>
      <c r="M228" s="100" t="s">
        <v>86</v>
      </c>
      <c r="N228" s="170">
        <v>4100</v>
      </c>
      <c r="O228" s="170"/>
      <c r="P228" s="124">
        <v>4200</v>
      </c>
    </row>
    <row r="229" spans="2:16" ht="34.5" customHeight="1" x14ac:dyDescent="0.2">
      <c r="B229" s="107"/>
      <c r="C229" s="93"/>
      <c r="D229" s="95"/>
      <c r="E229" s="96"/>
      <c r="F229" s="97"/>
      <c r="G229" s="99"/>
      <c r="H229" s="184" t="s">
        <v>665</v>
      </c>
      <c r="I229" s="185"/>
      <c r="J229" s="186"/>
      <c r="K229" s="100" t="s">
        <v>648</v>
      </c>
      <c r="L229" s="100" t="s">
        <v>664</v>
      </c>
      <c r="M229" s="100" t="s">
        <v>666</v>
      </c>
      <c r="N229" s="170">
        <v>2818</v>
      </c>
      <c r="O229" s="170"/>
      <c r="P229" s="124">
        <v>2818</v>
      </c>
    </row>
    <row r="230" spans="2:16" ht="21" customHeight="1" x14ac:dyDescent="0.2">
      <c r="B230" s="107"/>
      <c r="C230" s="93"/>
      <c r="D230" s="95"/>
      <c r="E230" s="96"/>
      <c r="F230" s="97"/>
      <c r="G230" s="181" t="s">
        <v>667</v>
      </c>
      <c r="H230" s="181"/>
      <c r="I230" s="181"/>
      <c r="J230" s="181"/>
      <c r="K230" s="98" t="s">
        <v>648</v>
      </c>
      <c r="L230" s="98" t="s">
        <v>668</v>
      </c>
      <c r="M230" s="98"/>
      <c r="N230" s="169">
        <f>N231</f>
        <v>10000</v>
      </c>
      <c r="O230" s="169"/>
      <c r="P230" s="121">
        <f>P231</f>
        <v>7600</v>
      </c>
    </row>
    <row r="231" spans="2:16" ht="24.75" customHeight="1" x14ac:dyDescent="0.2">
      <c r="B231" s="107"/>
      <c r="C231" s="93"/>
      <c r="D231" s="95"/>
      <c r="E231" s="96"/>
      <c r="F231" s="97"/>
      <c r="G231" s="99"/>
      <c r="H231" s="205" t="s">
        <v>806</v>
      </c>
      <c r="I231" s="171"/>
      <c r="J231" s="172"/>
      <c r="K231" s="100" t="s">
        <v>648</v>
      </c>
      <c r="L231" s="100" t="s">
        <v>668</v>
      </c>
      <c r="M231" s="100" t="s">
        <v>86</v>
      </c>
      <c r="N231" s="170">
        <v>10000</v>
      </c>
      <c r="O231" s="170"/>
      <c r="P231" s="124">
        <v>7600</v>
      </c>
    </row>
    <row r="232" spans="2:16" ht="19.5" customHeight="1" x14ac:dyDescent="0.2">
      <c r="B232" s="107"/>
      <c r="C232" s="93"/>
      <c r="D232" s="95"/>
      <c r="E232" s="96"/>
      <c r="F232" s="97"/>
      <c r="G232" s="181" t="s">
        <v>669</v>
      </c>
      <c r="H232" s="235"/>
      <c r="I232" s="235"/>
      <c r="J232" s="235"/>
      <c r="K232" s="139" t="s">
        <v>648</v>
      </c>
      <c r="L232" s="139" t="s">
        <v>670</v>
      </c>
      <c r="M232" s="139"/>
      <c r="N232" s="236">
        <f>N233</f>
        <v>500</v>
      </c>
      <c r="O232" s="236"/>
      <c r="P232" s="140">
        <f>P233</f>
        <v>522</v>
      </c>
    </row>
    <row r="233" spans="2:16" ht="23.25" customHeight="1" x14ac:dyDescent="0.2">
      <c r="B233" s="107"/>
      <c r="C233" s="93"/>
      <c r="D233" s="95"/>
      <c r="E233" s="96"/>
      <c r="F233" s="97"/>
      <c r="G233" s="99"/>
      <c r="H233" s="184" t="s">
        <v>806</v>
      </c>
      <c r="I233" s="185"/>
      <c r="J233" s="186"/>
      <c r="K233" s="100" t="s">
        <v>648</v>
      </c>
      <c r="L233" s="100" t="s">
        <v>670</v>
      </c>
      <c r="M233" s="100" t="s">
        <v>86</v>
      </c>
      <c r="N233" s="170">
        <v>500</v>
      </c>
      <c r="O233" s="170"/>
      <c r="P233" s="124">
        <v>522</v>
      </c>
    </row>
    <row r="234" spans="2:16" ht="33" customHeight="1" x14ac:dyDescent="0.2">
      <c r="B234" s="107"/>
      <c r="C234" s="93"/>
      <c r="D234" s="95"/>
      <c r="E234" s="177" t="s">
        <v>671</v>
      </c>
      <c r="F234" s="177"/>
      <c r="G234" s="177"/>
      <c r="H234" s="177"/>
      <c r="I234" s="177"/>
      <c r="J234" s="177"/>
      <c r="K234" s="101" t="s">
        <v>648</v>
      </c>
      <c r="L234" s="101" t="s">
        <v>672</v>
      </c>
      <c r="M234" s="101"/>
      <c r="N234" s="178">
        <f>N235</f>
        <v>20000</v>
      </c>
      <c r="O234" s="178"/>
      <c r="P234" s="122">
        <f>P235</f>
        <v>20650</v>
      </c>
    </row>
    <row r="235" spans="2:16" ht="47.25" customHeight="1" x14ac:dyDescent="0.2">
      <c r="B235" s="107"/>
      <c r="C235" s="93"/>
      <c r="D235" s="95"/>
      <c r="E235" s="96"/>
      <c r="F235" s="179" t="s">
        <v>673</v>
      </c>
      <c r="G235" s="179"/>
      <c r="H235" s="179"/>
      <c r="I235" s="179"/>
      <c r="J235" s="179"/>
      <c r="K235" s="102" t="s">
        <v>648</v>
      </c>
      <c r="L235" s="102" t="s">
        <v>674</v>
      </c>
      <c r="M235" s="102"/>
      <c r="N235" s="180">
        <f>N236+N238</f>
        <v>20000</v>
      </c>
      <c r="O235" s="180"/>
      <c r="P235" s="123">
        <f>P236+P238</f>
        <v>20650</v>
      </c>
    </row>
    <row r="236" spans="2:16" ht="20.25" customHeight="1" x14ac:dyDescent="0.2">
      <c r="B236" s="107"/>
      <c r="C236" s="93"/>
      <c r="D236" s="95"/>
      <c r="E236" s="96"/>
      <c r="F236" s="97"/>
      <c r="G236" s="181" t="s">
        <v>675</v>
      </c>
      <c r="H236" s="181"/>
      <c r="I236" s="181"/>
      <c r="J236" s="181"/>
      <c r="K236" s="98" t="s">
        <v>648</v>
      </c>
      <c r="L236" s="98" t="s">
        <v>676</v>
      </c>
      <c r="M236" s="98"/>
      <c r="N236" s="169">
        <f>N237</f>
        <v>10000</v>
      </c>
      <c r="O236" s="169"/>
      <c r="P236" s="121">
        <f>P237</f>
        <v>10650</v>
      </c>
    </row>
    <row r="237" spans="2:16" ht="22.5" customHeight="1" x14ac:dyDescent="0.2">
      <c r="B237" s="107"/>
      <c r="C237" s="93"/>
      <c r="D237" s="95"/>
      <c r="E237" s="96"/>
      <c r="F237" s="97"/>
      <c r="G237" s="99"/>
      <c r="H237" s="184" t="s">
        <v>806</v>
      </c>
      <c r="I237" s="185"/>
      <c r="J237" s="186"/>
      <c r="K237" s="100" t="s">
        <v>648</v>
      </c>
      <c r="L237" s="100" t="s">
        <v>676</v>
      </c>
      <c r="M237" s="100" t="s">
        <v>86</v>
      </c>
      <c r="N237" s="170">
        <v>10000</v>
      </c>
      <c r="O237" s="170"/>
      <c r="P237" s="124">
        <v>10650</v>
      </c>
    </row>
    <row r="238" spans="2:16" ht="21.75" customHeight="1" x14ac:dyDescent="0.2">
      <c r="B238" s="107"/>
      <c r="C238" s="93"/>
      <c r="D238" s="95"/>
      <c r="E238" s="96"/>
      <c r="F238" s="97"/>
      <c r="G238" s="181" t="s">
        <v>677</v>
      </c>
      <c r="H238" s="181"/>
      <c r="I238" s="181"/>
      <c r="J238" s="181"/>
      <c r="K238" s="98" t="s">
        <v>648</v>
      </c>
      <c r="L238" s="98" t="s">
        <v>678</v>
      </c>
      <c r="M238" s="98"/>
      <c r="N238" s="169">
        <f>N239</f>
        <v>10000</v>
      </c>
      <c r="O238" s="169"/>
      <c r="P238" s="121">
        <f>P239</f>
        <v>10000</v>
      </c>
    </row>
    <row r="239" spans="2:16" ht="34.5" customHeight="1" x14ac:dyDescent="0.2">
      <c r="B239" s="107"/>
      <c r="C239" s="93"/>
      <c r="D239" s="95"/>
      <c r="E239" s="96"/>
      <c r="F239" s="97"/>
      <c r="G239" s="99"/>
      <c r="H239" s="184" t="s">
        <v>679</v>
      </c>
      <c r="I239" s="185"/>
      <c r="J239" s="186"/>
      <c r="K239" s="100" t="s">
        <v>648</v>
      </c>
      <c r="L239" s="100" t="s">
        <v>678</v>
      </c>
      <c r="M239" s="100" t="s">
        <v>680</v>
      </c>
      <c r="N239" s="170">
        <v>10000</v>
      </c>
      <c r="O239" s="170"/>
      <c r="P239" s="124">
        <v>10000</v>
      </c>
    </row>
    <row r="240" spans="2:16" ht="33" customHeight="1" x14ac:dyDescent="0.2">
      <c r="B240" s="107"/>
      <c r="C240" s="93"/>
      <c r="D240" s="95"/>
      <c r="E240" s="177" t="s">
        <v>681</v>
      </c>
      <c r="F240" s="177"/>
      <c r="G240" s="177"/>
      <c r="H240" s="177"/>
      <c r="I240" s="177"/>
      <c r="J240" s="177"/>
      <c r="K240" s="101" t="s">
        <v>648</v>
      </c>
      <c r="L240" s="101" t="s">
        <v>682</v>
      </c>
      <c r="M240" s="101"/>
      <c r="N240" s="178">
        <f>N241</f>
        <v>605</v>
      </c>
      <c r="O240" s="178"/>
      <c r="P240" s="122">
        <f>P241</f>
        <v>630</v>
      </c>
    </row>
    <row r="241" spans="2:16" ht="32.25" customHeight="1" x14ac:dyDescent="0.2">
      <c r="B241" s="107"/>
      <c r="C241" s="93"/>
      <c r="D241" s="95"/>
      <c r="E241" s="96"/>
      <c r="F241" s="179" t="s">
        <v>683</v>
      </c>
      <c r="G241" s="179"/>
      <c r="H241" s="179"/>
      <c r="I241" s="179"/>
      <c r="J241" s="179"/>
      <c r="K241" s="102" t="s">
        <v>648</v>
      </c>
      <c r="L241" s="102" t="s">
        <v>684</v>
      </c>
      <c r="M241" s="102"/>
      <c r="N241" s="180">
        <f>N242</f>
        <v>605</v>
      </c>
      <c r="O241" s="180"/>
      <c r="P241" s="123">
        <f>P242</f>
        <v>630</v>
      </c>
    </row>
    <row r="242" spans="2:16" ht="33" customHeight="1" x14ac:dyDescent="0.2">
      <c r="B242" s="107"/>
      <c r="C242" s="93"/>
      <c r="D242" s="95"/>
      <c r="E242" s="96"/>
      <c r="F242" s="97"/>
      <c r="G242" s="181" t="s">
        <v>685</v>
      </c>
      <c r="H242" s="181"/>
      <c r="I242" s="181"/>
      <c r="J242" s="181"/>
      <c r="K242" s="98" t="s">
        <v>648</v>
      </c>
      <c r="L242" s="98" t="s">
        <v>686</v>
      </c>
      <c r="M242" s="98"/>
      <c r="N242" s="169">
        <f>N243</f>
        <v>605</v>
      </c>
      <c r="O242" s="169"/>
      <c r="P242" s="121">
        <f>P243</f>
        <v>630</v>
      </c>
    </row>
    <row r="243" spans="2:16" ht="25.5" customHeight="1" x14ac:dyDescent="0.2">
      <c r="B243" s="107"/>
      <c r="C243" s="93"/>
      <c r="D243" s="95"/>
      <c r="E243" s="96"/>
      <c r="F243" s="97"/>
      <c r="G243" s="99"/>
      <c r="H243" s="184" t="s">
        <v>806</v>
      </c>
      <c r="I243" s="185"/>
      <c r="J243" s="186"/>
      <c r="K243" s="100" t="s">
        <v>648</v>
      </c>
      <c r="L243" s="100" t="s">
        <v>686</v>
      </c>
      <c r="M243" s="100" t="s">
        <v>86</v>
      </c>
      <c r="N243" s="170">
        <v>605</v>
      </c>
      <c r="O243" s="170"/>
      <c r="P243" s="124">
        <v>630</v>
      </c>
    </row>
    <row r="244" spans="2:16" ht="20.25" customHeight="1" x14ac:dyDescent="0.2">
      <c r="B244" s="107"/>
      <c r="C244" s="218" t="s">
        <v>687</v>
      </c>
      <c r="D244" s="218"/>
      <c r="E244" s="218"/>
      <c r="F244" s="218"/>
      <c r="G244" s="218"/>
      <c r="H244" s="218"/>
      <c r="I244" s="218"/>
      <c r="J244" s="218"/>
      <c r="K244" s="92" t="s">
        <v>688</v>
      </c>
      <c r="L244" s="92"/>
      <c r="M244" s="92"/>
      <c r="N244" s="221">
        <f>N245</f>
        <v>14831.5</v>
      </c>
      <c r="O244" s="221"/>
      <c r="P244" s="126">
        <f>P245</f>
        <v>14815.8</v>
      </c>
    </row>
    <row r="245" spans="2:16" ht="36.75" customHeight="1" x14ac:dyDescent="0.2">
      <c r="B245" s="107"/>
      <c r="C245" s="93"/>
      <c r="D245" s="182" t="s">
        <v>203</v>
      </c>
      <c r="E245" s="182"/>
      <c r="F245" s="182"/>
      <c r="G245" s="182"/>
      <c r="H245" s="182"/>
      <c r="I245" s="182"/>
      <c r="J245" s="182"/>
      <c r="K245" s="94" t="s">
        <v>688</v>
      </c>
      <c r="L245" s="94" t="s">
        <v>204</v>
      </c>
      <c r="M245" s="94"/>
      <c r="N245" s="183">
        <f>N246</f>
        <v>14831.5</v>
      </c>
      <c r="O245" s="183"/>
      <c r="P245" s="125">
        <f>P246</f>
        <v>14815.8</v>
      </c>
    </row>
    <row r="246" spans="2:16" ht="51.75" customHeight="1" x14ac:dyDescent="0.2">
      <c r="B246" s="107"/>
      <c r="C246" s="93"/>
      <c r="D246" s="95"/>
      <c r="E246" s="177" t="s">
        <v>689</v>
      </c>
      <c r="F246" s="177"/>
      <c r="G246" s="177"/>
      <c r="H246" s="177"/>
      <c r="I246" s="177"/>
      <c r="J246" s="177"/>
      <c r="K246" s="101" t="s">
        <v>688</v>
      </c>
      <c r="L246" s="101" t="s">
        <v>690</v>
      </c>
      <c r="M246" s="101"/>
      <c r="N246" s="178">
        <f>N247+N254+N259+N262</f>
        <v>14831.5</v>
      </c>
      <c r="O246" s="178"/>
      <c r="P246" s="122">
        <f>P247+P254+P259+P262</f>
        <v>14815.8</v>
      </c>
    </row>
    <row r="247" spans="2:16" ht="47.25" customHeight="1" thickBot="1" x14ac:dyDescent="0.25">
      <c r="B247" s="107"/>
      <c r="C247" s="93"/>
      <c r="D247" s="95"/>
      <c r="E247" s="96"/>
      <c r="F247" s="238" t="s">
        <v>691</v>
      </c>
      <c r="G247" s="238"/>
      <c r="H247" s="238"/>
      <c r="I247" s="238"/>
      <c r="J247" s="238"/>
      <c r="K247" s="141" t="s">
        <v>688</v>
      </c>
      <c r="L247" s="141" t="s">
        <v>692</v>
      </c>
      <c r="M247" s="141"/>
      <c r="N247" s="237">
        <f>N248+N250+N252</f>
        <v>9946.2000000000007</v>
      </c>
      <c r="O247" s="237"/>
      <c r="P247" s="142">
        <f>P248+P250+P252</f>
        <v>9918.2999999999993</v>
      </c>
    </row>
    <row r="248" spans="2:16" ht="62.25" customHeight="1" x14ac:dyDescent="0.2">
      <c r="B248" s="107"/>
      <c r="C248" s="93"/>
      <c r="D248" s="95"/>
      <c r="E248" s="96"/>
      <c r="F248" s="97"/>
      <c r="G248" s="235" t="s">
        <v>693</v>
      </c>
      <c r="H248" s="235"/>
      <c r="I248" s="235"/>
      <c r="J248" s="235"/>
      <c r="K248" s="139" t="s">
        <v>688</v>
      </c>
      <c r="L248" s="139" t="s">
        <v>694</v>
      </c>
      <c r="M248" s="139"/>
      <c r="N248" s="236">
        <f>N249</f>
        <v>5418.6</v>
      </c>
      <c r="O248" s="236"/>
      <c r="P248" s="140">
        <f>P249</f>
        <v>5475.5</v>
      </c>
    </row>
    <row r="249" spans="2:16" ht="31.5" customHeight="1" x14ac:dyDescent="0.2">
      <c r="B249" s="107"/>
      <c r="C249" s="93"/>
      <c r="D249" s="95"/>
      <c r="E249" s="96"/>
      <c r="F249" s="97"/>
      <c r="G249" s="99"/>
      <c r="H249" s="184" t="s">
        <v>95</v>
      </c>
      <c r="I249" s="185"/>
      <c r="J249" s="186"/>
      <c r="K249" s="100" t="s">
        <v>688</v>
      </c>
      <c r="L249" s="100" t="s">
        <v>694</v>
      </c>
      <c r="M249" s="100" t="s">
        <v>96</v>
      </c>
      <c r="N249" s="170">
        <v>5418.6</v>
      </c>
      <c r="O249" s="170"/>
      <c r="P249" s="124">
        <v>5475.5</v>
      </c>
    </row>
    <row r="250" spans="2:16" ht="80.25" customHeight="1" x14ac:dyDescent="0.2">
      <c r="B250" s="107"/>
      <c r="C250" s="93"/>
      <c r="D250" s="95"/>
      <c r="E250" s="96"/>
      <c r="F250" s="97"/>
      <c r="G250" s="181" t="s">
        <v>695</v>
      </c>
      <c r="H250" s="181"/>
      <c r="I250" s="181"/>
      <c r="J250" s="181"/>
      <c r="K250" s="98" t="s">
        <v>688</v>
      </c>
      <c r="L250" s="98" t="s">
        <v>696</v>
      </c>
      <c r="M250" s="98"/>
      <c r="N250" s="169">
        <f>N251</f>
        <v>1638.9</v>
      </c>
      <c r="O250" s="169"/>
      <c r="P250" s="121">
        <f>P251</f>
        <v>1644.9</v>
      </c>
    </row>
    <row r="251" spans="2:16" ht="33.75" customHeight="1" x14ac:dyDescent="0.2">
      <c r="B251" s="107"/>
      <c r="C251" s="93"/>
      <c r="D251" s="95"/>
      <c r="E251" s="96"/>
      <c r="F251" s="97"/>
      <c r="G251" s="99"/>
      <c r="H251" s="184" t="s">
        <v>95</v>
      </c>
      <c r="I251" s="185"/>
      <c r="J251" s="186"/>
      <c r="K251" s="100" t="s">
        <v>688</v>
      </c>
      <c r="L251" s="100" t="s">
        <v>696</v>
      </c>
      <c r="M251" s="100" t="s">
        <v>96</v>
      </c>
      <c r="N251" s="170">
        <v>1638.9</v>
      </c>
      <c r="O251" s="170"/>
      <c r="P251" s="124">
        <v>1644.9</v>
      </c>
    </row>
    <row r="252" spans="2:16" ht="49.5" customHeight="1" x14ac:dyDescent="0.2">
      <c r="B252" s="107"/>
      <c r="C252" s="93"/>
      <c r="D252" s="95"/>
      <c r="E252" s="96"/>
      <c r="F252" s="97"/>
      <c r="G252" s="181" t="s">
        <v>697</v>
      </c>
      <c r="H252" s="181"/>
      <c r="I252" s="181"/>
      <c r="J252" s="181"/>
      <c r="K252" s="98" t="s">
        <v>688</v>
      </c>
      <c r="L252" s="98" t="s">
        <v>698</v>
      </c>
      <c r="M252" s="98"/>
      <c r="N252" s="169">
        <f>N253</f>
        <v>2888.7</v>
      </c>
      <c r="O252" s="169"/>
      <c r="P252" s="121">
        <f>P253</f>
        <v>2797.9</v>
      </c>
    </row>
    <row r="253" spans="2:16" ht="34.5" customHeight="1" x14ac:dyDescent="0.2">
      <c r="B253" s="107"/>
      <c r="C253" s="93"/>
      <c r="D253" s="95"/>
      <c r="E253" s="96"/>
      <c r="F253" s="97"/>
      <c r="G253" s="99"/>
      <c r="H253" s="184" t="s">
        <v>95</v>
      </c>
      <c r="I253" s="185"/>
      <c r="J253" s="186"/>
      <c r="K253" s="100" t="s">
        <v>688</v>
      </c>
      <c r="L253" s="100" t="s">
        <v>698</v>
      </c>
      <c r="M253" s="100" t="s">
        <v>96</v>
      </c>
      <c r="N253" s="170">
        <v>2888.7</v>
      </c>
      <c r="O253" s="170"/>
      <c r="P253" s="124">
        <v>2797.9</v>
      </c>
    </row>
    <row r="254" spans="2:16" ht="63" customHeight="1" x14ac:dyDescent="0.2">
      <c r="B254" s="107"/>
      <c r="C254" s="93"/>
      <c r="D254" s="95"/>
      <c r="E254" s="96"/>
      <c r="F254" s="179" t="s">
        <v>699</v>
      </c>
      <c r="G254" s="179"/>
      <c r="H254" s="179"/>
      <c r="I254" s="179"/>
      <c r="J254" s="179"/>
      <c r="K254" s="102" t="s">
        <v>688</v>
      </c>
      <c r="L254" s="102" t="s">
        <v>700</v>
      </c>
      <c r="M254" s="102"/>
      <c r="N254" s="180">
        <f>N255+N257</f>
        <v>2904.7999999999997</v>
      </c>
      <c r="O254" s="180"/>
      <c r="P254" s="123">
        <f>P255+P257</f>
        <v>2913.6</v>
      </c>
    </row>
    <row r="255" spans="2:16" ht="78" customHeight="1" x14ac:dyDescent="0.2">
      <c r="B255" s="107"/>
      <c r="C255" s="93"/>
      <c r="D255" s="95"/>
      <c r="E255" s="96"/>
      <c r="F255" s="97"/>
      <c r="G255" s="181" t="s">
        <v>701</v>
      </c>
      <c r="H255" s="181"/>
      <c r="I255" s="181"/>
      <c r="J255" s="181"/>
      <c r="K255" s="98" t="s">
        <v>688</v>
      </c>
      <c r="L255" s="98" t="s">
        <v>702</v>
      </c>
      <c r="M255" s="98"/>
      <c r="N255" s="169">
        <f>N256</f>
        <v>201.2</v>
      </c>
      <c r="O255" s="169"/>
      <c r="P255" s="121">
        <f>P256</f>
        <v>201.2</v>
      </c>
    </row>
    <row r="256" spans="2:16" ht="34.5" customHeight="1" x14ac:dyDescent="0.2">
      <c r="B256" s="107"/>
      <c r="C256" s="93"/>
      <c r="D256" s="95"/>
      <c r="E256" s="96"/>
      <c r="F256" s="97"/>
      <c r="G256" s="99"/>
      <c r="H256" s="184" t="s">
        <v>95</v>
      </c>
      <c r="I256" s="185"/>
      <c r="J256" s="186"/>
      <c r="K256" s="100" t="s">
        <v>688</v>
      </c>
      <c r="L256" s="100" t="s">
        <v>702</v>
      </c>
      <c r="M256" s="100" t="s">
        <v>96</v>
      </c>
      <c r="N256" s="170">
        <v>201.2</v>
      </c>
      <c r="O256" s="170"/>
      <c r="P256" s="124">
        <v>201.2</v>
      </c>
    </row>
    <row r="257" spans="2:16" ht="18" customHeight="1" x14ac:dyDescent="0.2">
      <c r="B257" s="107"/>
      <c r="C257" s="93"/>
      <c r="D257" s="95"/>
      <c r="E257" s="96"/>
      <c r="F257" s="97"/>
      <c r="G257" s="181" t="s">
        <v>703</v>
      </c>
      <c r="H257" s="181"/>
      <c r="I257" s="181"/>
      <c r="J257" s="181"/>
      <c r="K257" s="98" t="s">
        <v>688</v>
      </c>
      <c r="L257" s="98" t="s">
        <v>704</v>
      </c>
      <c r="M257" s="98"/>
      <c r="N257" s="169">
        <f>N258</f>
        <v>2703.6</v>
      </c>
      <c r="O257" s="169"/>
      <c r="P257" s="121">
        <f>P258</f>
        <v>2712.4</v>
      </c>
    </row>
    <row r="258" spans="2:16" ht="33" customHeight="1" x14ac:dyDescent="0.2">
      <c r="B258" s="107"/>
      <c r="C258" s="93"/>
      <c r="D258" s="95"/>
      <c r="E258" s="96"/>
      <c r="F258" s="97"/>
      <c r="G258" s="99"/>
      <c r="H258" s="205" t="s">
        <v>95</v>
      </c>
      <c r="I258" s="171"/>
      <c r="J258" s="172"/>
      <c r="K258" s="100" t="s">
        <v>688</v>
      </c>
      <c r="L258" s="100" t="s">
        <v>704</v>
      </c>
      <c r="M258" s="100" t="s">
        <v>96</v>
      </c>
      <c r="N258" s="170">
        <v>2703.6</v>
      </c>
      <c r="O258" s="170"/>
      <c r="P258" s="124">
        <v>2712.4</v>
      </c>
    </row>
    <row r="259" spans="2:16" ht="63" customHeight="1" x14ac:dyDescent="0.2">
      <c r="B259" s="107"/>
      <c r="C259" s="93"/>
      <c r="D259" s="95"/>
      <c r="E259" s="96"/>
      <c r="F259" s="179" t="s">
        <v>567</v>
      </c>
      <c r="G259" s="179"/>
      <c r="H259" s="250"/>
      <c r="I259" s="250"/>
      <c r="J259" s="250"/>
      <c r="K259" s="147" t="s">
        <v>688</v>
      </c>
      <c r="L259" s="147" t="s">
        <v>705</v>
      </c>
      <c r="M259" s="147"/>
      <c r="N259" s="251">
        <f>N260</f>
        <v>551.4</v>
      </c>
      <c r="O259" s="251"/>
      <c r="P259" s="148">
        <f>P260</f>
        <v>553.6</v>
      </c>
    </row>
    <row r="260" spans="2:16" ht="64.5" customHeight="1" x14ac:dyDescent="0.2">
      <c r="B260" s="107"/>
      <c r="C260" s="93"/>
      <c r="D260" s="95"/>
      <c r="E260" s="96"/>
      <c r="F260" s="97"/>
      <c r="G260" s="181" t="s">
        <v>706</v>
      </c>
      <c r="H260" s="181"/>
      <c r="I260" s="181"/>
      <c r="J260" s="181"/>
      <c r="K260" s="98" t="s">
        <v>688</v>
      </c>
      <c r="L260" s="98" t="s">
        <v>707</v>
      </c>
      <c r="M260" s="98"/>
      <c r="N260" s="169">
        <f>N261</f>
        <v>551.4</v>
      </c>
      <c r="O260" s="169"/>
      <c r="P260" s="121">
        <f>P261</f>
        <v>553.6</v>
      </c>
    </row>
    <row r="261" spans="2:16" ht="32.25" customHeight="1" x14ac:dyDescent="0.2">
      <c r="B261" s="107"/>
      <c r="C261" s="93"/>
      <c r="D261" s="95"/>
      <c r="E261" s="96"/>
      <c r="F261" s="97"/>
      <c r="G261" s="99"/>
      <c r="H261" s="184" t="s">
        <v>95</v>
      </c>
      <c r="I261" s="185"/>
      <c r="J261" s="186"/>
      <c r="K261" s="100" t="s">
        <v>688</v>
      </c>
      <c r="L261" s="100" t="s">
        <v>707</v>
      </c>
      <c r="M261" s="100" t="s">
        <v>96</v>
      </c>
      <c r="N261" s="170">
        <v>551.4</v>
      </c>
      <c r="O261" s="170"/>
      <c r="P261" s="124">
        <v>553.6</v>
      </c>
    </row>
    <row r="262" spans="2:16" ht="46.5" customHeight="1" x14ac:dyDescent="0.2">
      <c r="B262" s="107"/>
      <c r="C262" s="93"/>
      <c r="D262" s="95"/>
      <c r="E262" s="96"/>
      <c r="F262" s="179" t="s">
        <v>708</v>
      </c>
      <c r="G262" s="179"/>
      <c r="H262" s="179"/>
      <c r="I262" s="179"/>
      <c r="J262" s="179"/>
      <c r="K262" s="102" t="s">
        <v>688</v>
      </c>
      <c r="L262" s="102" t="s">
        <v>709</v>
      </c>
      <c r="M262" s="102"/>
      <c r="N262" s="180">
        <f>N263+N265+N267</f>
        <v>1429.1</v>
      </c>
      <c r="O262" s="180"/>
      <c r="P262" s="123">
        <f>P263+P265+P267</f>
        <v>1430.3</v>
      </c>
    </row>
    <row r="263" spans="2:16" ht="48.75" customHeight="1" x14ac:dyDescent="0.2">
      <c r="B263" s="107"/>
      <c r="C263" s="93"/>
      <c r="D263" s="95"/>
      <c r="E263" s="96"/>
      <c r="F263" s="97"/>
      <c r="G263" s="181" t="s">
        <v>710</v>
      </c>
      <c r="H263" s="181"/>
      <c r="I263" s="181"/>
      <c r="J263" s="181"/>
      <c r="K263" s="98" t="s">
        <v>688</v>
      </c>
      <c r="L263" s="98" t="s">
        <v>711</v>
      </c>
      <c r="M263" s="98"/>
      <c r="N263" s="169">
        <f>N264</f>
        <v>529.1</v>
      </c>
      <c r="O263" s="169"/>
      <c r="P263" s="121">
        <f>P264</f>
        <v>530.29999999999995</v>
      </c>
    </row>
    <row r="264" spans="2:16" ht="36" customHeight="1" x14ac:dyDescent="0.2">
      <c r="B264" s="107"/>
      <c r="C264" s="93"/>
      <c r="D264" s="95"/>
      <c r="E264" s="96"/>
      <c r="F264" s="97"/>
      <c r="G264" s="99"/>
      <c r="H264" s="184" t="s">
        <v>95</v>
      </c>
      <c r="I264" s="185"/>
      <c r="J264" s="186"/>
      <c r="K264" s="100" t="s">
        <v>688</v>
      </c>
      <c r="L264" s="100" t="s">
        <v>711</v>
      </c>
      <c r="M264" s="100" t="s">
        <v>96</v>
      </c>
      <c r="N264" s="170">
        <v>529.1</v>
      </c>
      <c r="O264" s="170"/>
      <c r="P264" s="124">
        <v>530.29999999999995</v>
      </c>
    </row>
    <row r="265" spans="2:16" ht="19.5" customHeight="1" x14ac:dyDescent="0.2">
      <c r="B265" s="107"/>
      <c r="C265" s="93"/>
      <c r="D265" s="95"/>
      <c r="E265" s="96"/>
      <c r="F265" s="97"/>
      <c r="G265" s="181" t="s">
        <v>712</v>
      </c>
      <c r="H265" s="181"/>
      <c r="I265" s="181"/>
      <c r="J265" s="181"/>
      <c r="K265" s="98" t="s">
        <v>688</v>
      </c>
      <c r="L265" s="98" t="s">
        <v>713</v>
      </c>
      <c r="M265" s="98"/>
      <c r="N265" s="169">
        <f>N266</f>
        <v>500</v>
      </c>
      <c r="O265" s="169"/>
      <c r="P265" s="121">
        <f>P266</f>
        <v>500</v>
      </c>
    </row>
    <row r="266" spans="2:16" ht="32.25" customHeight="1" x14ac:dyDescent="0.2">
      <c r="B266" s="107"/>
      <c r="C266" s="93"/>
      <c r="D266" s="95"/>
      <c r="E266" s="96"/>
      <c r="F266" s="97"/>
      <c r="G266" s="99"/>
      <c r="H266" s="184" t="s">
        <v>95</v>
      </c>
      <c r="I266" s="185"/>
      <c r="J266" s="186"/>
      <c r="K266" s="100" t="s">
        <v>688</v>
      </c>
      <c r="L266" s="100" t="s">
        <v>713</v>
      </c>
      <c r="M266" s="100" t="s">
        <v>96</v>
      </c>
      <c r="N266" s="170">
        <v>500</v>
      </c>
      <c r="O266" s="170"/>
      <c r="P266" s="124">
        <v>500</v>
      </c>
    </row>
    <row r="267" spans="2:16" ht="31.5" customHeight="1" x14ac:dyDescent="0.2">
      <c r="B267" s="107"/>
      <c r="C267" s="93"/>
      <c r="D267" s="95"/>
      <c r="E267" s="96"/>
      <c r="F267" s="97"/>
      <c r="G267" s="181" t="s">
        <v>714</v>
      </c>
      <c r="H267" s="181"/>
      <c r="I267" s="181"/>
      <c r="J267" s="181"/>
      <c r="K267" s="98" t="s">
        <v>688</v>
      </c>
      <c r="L267" s="98" t="s">
        <v>715</v>
      </c>
      <c r="M267" s="98"/>
      <c r="N267" s="169">
        <f>N268</f>
        <v>400</v>
      </c>
      <c r="O267" s="169"/>
      <c r="P267" s="121">
        <f>P268</f>
        <v>400</v>
      </c>
    </row>
    <row r="268" spans="2:16" ht="32.25" customHeight="1" x14ac:dyDescent="0.2">
      <c r="B268" s="107"/>
      <c r="C268" s="93"/>
      <c r="D268" s="95"/>
      <c r="E268" s="96"/>
      <c r="F268" s="97"/>
      <c r="G268" s="99"/>
      <c r="H268" s="184" t="s">
        <v>95</v>
      </c>
      <c r="I268" s="185"/>
      <c r="J268" s="186"/>
      <c r="K268" s="100" t="s">
        <v>688</v>
      </c>
      <c r="L268" s="100" t="s">
        <v>715</v>
      </c>
      <c r="M268" s="100" t="s">
        <v>96</v>
      </c>
      <c r="N268" s="170">
        <v>400</v>
      </c>
      <c r="O268" s="170"/>
      <c r="P268" s="124">
        <v>400</v>
      </c>
    </row>
    <row r="269" spans="2:16" ht="18.75" customHeight="1" x14ac:dyDescent="0.2">
      <c r="B269" s="107"/>
      <c r="C269" s="218" t="s">
        <v>718</v>
      </c>
      <c r="D269" s="218"/>
      <c r="E269" s="218"/>
      <c r="F269" s="218"/>
      <c r="G269" s="218"/>
      <c r="H269" s="218"/>
      <c r="I269" s="218"/>
      <c r="J269" s="218"/>
      <c r="K269" s="92" t="s">
        <v>719</v>
      </c>
      <c r="L269" s="92"/>
      <c r="M269" s="92"/>
      <c r="N269" s="221">
        <f>N270</f>
        <v>14912.499999999998</v>
      </c>
      <c r="O269" s="221"/>
      <c r="P269" s="126">
        <f>P270</f>
        <v>15027.499999999998</v>
      </c>
    </row>
    <row r="270" spans="2:16" ht="33.75" customHeight="1" x14ac:dyDescent="0.2">
      <c r="B270" s="107"/>
      <c r="C270" s="93"/>
      <c r="D270" s="182" t="s">
        <v>720</v>
      </c>
      <c r="E270" s="182"/>
      <c r="F270" s="182"/>
      <c r="G270" s="182"/>
      <c r="H270" s="182"/>
      <c r="I270" s="182"/>
      <c r="J270" s="182"/>
      <c r="K270" s="94" t="s">
        <v>719</v>
      </c>
      <c r="L270" s="94" t="s">
        <v>721</v>
      </c>
      <c r="M270" s="94"/>
      <c r="N270" s="183">
        <f>N271+N279+N288</f>
        <v>14912.499999999998</v>
      </c>
      <c r="O270" s="183"/>
      <c r="P270" s="125">
        <f>P271+P279+P288</f>
        <v>15027.499999999998</v>
      </c>
    </row>
    <row r="271" spans="2:16" ht="33.75" customHeight="1" x14ac:dyDescent="0.2">
      <c r="B271" s="107"/>
      <c r="C271" s="93"/>
      <c r="D271" s="95"/>
      <c r="E271" s="177" t="s">
        <v>722</v>
      </c>
      <c r="F271" s="177"/>
      <c r="G271" s="177"/>
      <c r="H271" s="177"/>
      <c r="I271" s="177"/>
      <c r="J271" s="177"/>
      <c r="K271" s="101" t="s">
        <v>719</v>
      </c>
      <c r="L271" s="101" t="s">
        <v>723</v>
      </c>
      <c r="M271" s="101"/>
      <c r="N271" s="178">
        <f>N272</f>
        <v>4700</v>
      </c>
      <c r="O271" s="178"/>
      <c r="P271" s="122">
        <f>P272</f>
        <v>4815</v>
      </c>
    </row>
    <row r="272" spans="2:16" ht="33" customHeight="1" x14ac:dyDescent="0.2">
      <c r="B272" s="107"/>
      <c r="C272" s="93"/>
      <c r="D272" s="95"/>
      <c r="E272" s="96"/>
      <c r="F272" s="179" t="s">
        <v>724</v>
      </c>
      <c r="G272" s="179"/>
      <c r="H272" s="179"/>
      <c r="I272" s="179"/>
      <c r="J272" s="179"/>
      <c r="K272" s="102" t="s">
        <v>719</v>
      </c>
      <c r="L272" s="102" t="s">
        <v>725</v>
      </c>
      <c r="M272" s="102"/>
      <c r="N272" s="180">
        <f>N273+N275+N277</f>
        <v>4700</v>
      </c>
      <c r="O272" s="180"/>
      <c r="P272" s="123">
        <f>P273+P275+P277</f>
        <v>4815</v>
      </c>
    </row>
    <row r="273" spans="2:16" ht="66.75" customHeight="1" thickBot="1" x14ac:dyDescent="0.25">
      <c r="B273" s="107"/>
      <c r="C273" s="93"/>
      <c r="D273" s="95"/>
      <c r="E273" s="96"/>
      <c r="F273" s="97"/>
      <c r="G273" s="258" t="s">
        <v>726</v>
      </c>
      <c r="H273" s="258"/>
      <c r="I273" s="258"/>
      <c r="J273" s="258"/>
      <c r="K273" s="145" t="s">
        <v>719</v>
      </c>
      <c r="L273" s="145" t="s">
        <v>727</v>
      </c>
      <c r="M273" s="145"/>
      <c r="N273" s="259">
        <f>N274</f>
        <v>3100</v>
      </c>
      <c r="O273" s="259"/>
      <c r="P273" s="146">
        <f>P274</f>
        <v>3215</v>
      </c>
    </row>
    <row r="274" spans="2:16" ht="50.25" customHeight="1" x14ac:dyDescent="0.2">
      <c r="B274" s="107"/>
      <c r="C274" s="93"/>
      <c r="D274" s="95"/>
      <c r="E274" s="96"/>
      <c r="F274" s="97"/>
      <c r="G274" s="99"/>
      <c r="H274" s="245" t="s">
        <v>728</v>
      </c>
      <c r="I274" s="246"/>
      <c r="J274" s="247"/>
      <c r="K274" s="143" t="s">
        <v>719</v>
      </c>
      <c r="L274" s="143" t="s">
        <v>727</v>
      </c>
      <c r="M274" s="143" t="s">
        <v>729</v>
      </c>
      <c r="N274" s="244">
        <v>3100</v>
      </c>
      <c r="O274" s="244"/>
      <c r="P274" s="144">
        <v>3215</v>
      </c>
    </row>
    <row r="275" spans="2:16" ht="63.75" customHeight="1" x14ac:dyDescent="0.2">
      <c r="B275" s="107"/>
      <c r="C275" s="93"/>
      <c r="D275" s="95"/>
      <c r="E275" s="96"/>
      <c r="F275" s="97"/>
      <c r="G275" s="181" t="s">
        <v>745</v>
      </c>
      <c r="H275" s="181"/>
      <c r="I275" s="181"/>
      <c r="J275" s="181"/>
      <c r="K275" s="98" t="s">
        <v>719</v>
      </c>
      <c r="L275" s="98" t="s">
        <v>730</v>
      </c>
      <c r="M275" s="98"/>
      <c r="N275" s="169">
        <f>N276</f>
        <v>1000</v>
      </c>
      <c r="O275" s="169"/>
      <c r="P275" s="121">
        <f>P276</f>
        <v>1000</v>
      </c>
    </row>
    <row r="276" spans="2:16" ht="50.25" customHeight="1" x14ac:dyDescent="0.2">
      <c r="B276" s="107"/>
      <c r="C276" s="93"/>
      <c r="D276" s="95"/>
      <c r="E276" s="96"/>
      <c r="F276" s="97"/>
      <c r="G276" s="99"/>
      <c r="H276" s="184" t="s">
        <v>728</v>
      </c>
      <c r="I276" s="185"/>
      <c r="J276" s="186"/>
      <c r="K276" s="100" t="s">
        <v>719</v>
      </c>
      <c r="L276" s="100" t="s">
        <v>730</v>
      </c>
      <c r="M276" s="100" t="s">
        <v>729</v>
      </c>
      <c r="N276" s="170">
        <v>1000</v>
      </c>
      <c r="O276" s="170"/>
      <c r="P276" s="124">
        <v>1000</v>
      </c>
    </row>
    <row r="277" spans="2:16" ht="50.25" customHeight="1" x14ac:dyDescent="0.2">
      <c r="B277" s="107"/>
      <c r="C277" s="93"/>
      <c r="D277" s="95"/>
      <c r="E277" s="96"/>
      <c r="F277" s="97"/>
      <c r="G277" s="181" t="s">
        <v>731</v>
      </c>
      <c r="H277" s="181"/>
      <c r="I277" s="181"/>
      <c r="J277" s="181"/>
      <c r="K277" s="98" t="s">
        <v>719</v>
      </c>
      <c r="L277" s="98" t="s">
        <v>732</v>
      </c>
      <c r="M277" s="98"/>
      <c r="N277" s="169">
        <f>N278</f>
        <v>600</v>
      </c>
      <c r="O277" s="169"/>
      <c r="P277" s="121">
        <f>P278</f>
        <v>600</v>
      </c>
    </row>
    <row r="278" spans="2:16" ht="48" customHeight="1" x14ac:dyDescent="0.2">
      <c r="B278" s="107"/>
      <c r="C278" s="93"/>
      <c r="D278" s="95"/>
      <c r="E278" s="96"/>
      <c r="F278" s="97"/>
      <c r="G278" s="99"/>
      <c r="H278" s="184" t="s">
        <v>728</v>
      </c>
      <c r="I278" s="185"/>
      <c r="J278" s="186"/>
      <c r="K278" s="100" t="s">
        <v>719</v>
      </c>
      <c r="L278" s="100" t="s">
        <v>732</v>
      </c>
      <c r="M278" s="100" t="s">
        <v>729</v>
      </c>
      <c r="N278" s="170">
        <v>600</v>
      </c>
      <c r="O278" s="170"/>
      <c r="P278" s="124">
        <v>600</v>
      </c>
    </row>
    <row r="279" spans="2:16" ht="19.5" customHeight="1" x14ac:dyDescent="0.2">
      <c r="B279" s="107"/>
      <c r="C279" s="93"/>
      <c r="D279" s="95"/>
      <c r="E279" s="177" t="s">
        <v>733</v>
      </c>
      <c r="F279" s="177"/>
      <c r="G279" s="177"/>
      <c r="H279" s="177"/>
      <c r="I279" s="177"/>
      <c r="J279" s="177"/>
      <c r="K279" s="101" t="s">
        <v>719</v>
      </c>
      <c r="L279" s="101" t="s">
        <v>734</v>
      </c>
      <c r="M279" s="101"/>
      <c r="N279" s="178">
        <f>N280</f>
        <v>9999.9999999999982</v>
      </c>
      <c r="O279" s="178"/>
      <c r="P279" s="122">
        <f>P280</f>
        <v>9999.9999999999982</v>
      </c>
    </row>
    <row r="280" spans="2:16" ht="16.5" customHeight="1" x14ac:dyDescent="0.2">
      <c r="B280" s="107"/>
      <c r="C280" s="93"/>
      <c r="D280" s="95"/>
      <c r="E280" s="96"/>
      <c r="F280" s="179" t="s">
        <v>735</v>
      </c>
      <c r="G280" s="179"/>
      <c r="H280" s="179"/>
      <c r="I280" s="179"/>
      <c r="J280" s="179"/>
      <c r="K280" s="102" t="s">
        <v>719</v>
      </c>
      <c r="L280" s="102" t="s">
        <v>736</v>
      </c>
      <c r="M280" s="102"/>
      <c r="N280" s="180">
        <f>N281</f>
        <v>9999.9999999999982</v>
      </c>
      <c r="O280" s="180"/>
      <c r="P280" s="123">
        <f>P281</f>
        <v>9999.9999999999982</v>
      </c>
    </row>
    <row r="281" spans="2:16" ht="31.5" customHeight="1" x14ac:dyDescent="0.2">
      <c r="B281" s="107"/>
      <c r="C281" s="93"/>
      <c r="D281" s="95"/>
      <c r="E281" s="96"/>
      <c r="F281" s="97"/>
      <c r="G281" s="181" t="s">
        <v>737</v>
      </c>
      <c r="H281" s="181"/>
      <c r="I281" s="181"/>
      <c r="J281" s="181"/>
      <c r="K281" s="98" t="s">
        <v>719</v>
      </c>
      <c r="L281" s="98" t="s">
        <v>738</v>
      </c>
      <c r="M281" s="98"/>
      <c r="N281" s="169">
        <f>SUM(N282:O287)</f>
        <v>9999.9999999999982</v>
      </c>
      <c r="O281" s="169"/>
      <c r="P281" s="121">
        <f>SUM(P282:Q287)</f>
        <v>9999.9999999999982</v>
      </c>
    </row>
    <row r="282" spans="2:16" ht="15" customHeight="1" x14ac:dyDescent="0.2">
      <c r="B282" s="107"/>
      <c r="C282" s="93"/>
      <c r="D282" s="95"/>
      <c r="E282" s="96"/>
      <c r="F282" s="97"/>
      <c r="G282" s="99"/>
      <c r="H282" s="184" t="s">
        <v>197</v>
      </c>
      <c r="I282" s="185"/>
      <c r="J282" s="186"/>
      <c r="K282" s="100" t="s">
        <v>719</v>
      </c>
      <c r="L282" s="100" t="s">
        <v>738</v>
      </c>
      <c r="M282" s="100" t="s">
        <v>198</v>
      </c>
      <c r="N282" s="170">
        <v>7268.3</v>
      </c>
      <c r="O282" s="170"/>
      <c r="P282" s="124">
        <v>7268.3</v>
      </c>
    </row>
    <row r="283" spans="2:16" ht="34.5" customHeight="1" x14ac:dyDescent="0.2">
      <c r="B283" s="107"/>
      <c r="C283" s="93"/>
      <c r="D283" s="95"/>
      <c r="E283" s="96"/>
      <c r="F283" s="97"/>
      <c r="G283" s="99"/>
      <c r="H283" s="184" t="s">
        <v>199</v>
      </c>
      <c r="I283" s="185"/>
      <c r="J283" s="186"/>
      <c r="K283" s="100" t="s">
        <v>719</v>
      </c>
      <c r="L283" s="100" t="s">
        <v>738</v>
      </c>
      <c r="M283" s="100" t="s">
        <v>200</v>
      </c>
      <c r="N283" s="170">
        <v>2195</v>
      </c>
      <c r="O283" s="170"/>
      <c r="P283" s="124">
        <v>2195</v>
      </c>
    </row>
    <row r="284" spans="2:16" ht="31.5" customHeight="1" x14ac:dyDescent="0.2">
      <c r="B284" s="107"/>
      <c r="C284" s="93"/>
      <c r="D284" s="95"/>
      <c r="E284" s="96"/>
      <c r="F284" s="97"/>
      <c r="G284" s="99"/>
      <c r="H284" s="184" t="s">
        <v>95</v>
      </c>
      <c r="I284" s="185"/>
      <c r="J284" s="186"/>
      <c r="K284" s="100" t="s">
        <v>719</v>
      </c>
      <c r="L284" s="100" t="s">
        <v>738</v>
      </c>
      <c r="M284" s="100" t="s">
        <v>96</v>
      </c>
      <c r="N284" s="170">
        <v>230.3</v>
      </c>
      <c r="O284" s="170"/>
      <c r="P284" s="124">
        <v>230.3</v>
      </c>
    </row>
    <row r="285" spans="2:16" ht="24" customHeight="1" x14ac:dyDescent="0.2">
      <c r="B285" s="107"/>
      <c r="C285" s="93"/>
      <c r="D285" s="95"/>
      <c r="E285" s="96"/>
      <c r="F285" s="97"/>
      <c r="G285" s="99"/>
      <c r="H285" s="184" t="s">
        <v>806</v>
      </c>
      <c r="I285" s="185"/>
      <c r="J285" s="186"/>
      <c r="K285" s="100" t="s">
        <v>719</v>
      </c>
      <c r="L285" s="100" t="s">
        <v>738</v>
      </c>
      <c r="M285" s="100" t="s">
        <v>86</v>
      </c>
      <c r="N285" s="170">
        <v>286.39999999999998</v>
      </c>
      <c r="O285" s="170"/>
      <c r="P285" s="124">
        <v>286.39999999999998</v>
      </c>
    </row>
    <row r="286" spans="2:16" ht="18" customHeight="1" x14ac:dyDescent="0.2">
      <c r="B286" s="107"/>
      <c r="C286" s="93"/>
      <c r="D286" s="95"/>
      <c r="E286" s="96"/>
      <c r="F286" s="97"/>
      <c r="G286" s="99"/>
      <c r="H286" s="205" t="s">
        <v>151</v>
      </c>
      <c r="I286" s="171"/>
      <c r="J286" s="172"/>
      <c r="K286" s="100" t="s">
        <v>719</v>
      </c>
      <c r="L286" s="100" t="s">
        <v>738</v>
      </c>
      <c r="M286" s="100" t="s">
        <v>152</v>
      </c>
      <c r="N286" s="170">
        <v>10</v>
      </c>
      <c r="O286" s="170"/>
      <c r="P286" s="124">
        <v>10</v>
      </c>
    </row>
    <row r="287" spans="2:16" ht="19.5" customHeight="1" x14ac:dyDescent="0.2">
      <c r="B287" s="107"/>
      <c r="C287" s="93"/>
      <c r="D287" s="95"/>
      <c r="E287" s="96"/>
      <c r="F287" s="97"/>
      <c r="G287" s="99"/>
      <c r="H287" s="245" t="s">
        <v>129</v>
      </c>
      <c r="I287" s="246"/>
      <c r="J287" s="247"/>
      <c r="K287" s="143" t="s">
        <v>719</v>
      </c>
      <c r="L287" s="143" t="s">
        <v>738</v>
      </c>
      <c r="M287" s="143" t="s">
        <v>130</v>
      </c>
      <c r="N287" s="244">
        <v>10</v>
      </c>
      <c r="O287" s="244"/>
      <c r="P287" s="144">
        <v>10</v>
      </c>
    </row>
    <row r="288" spans="2:16" ht="31.5" customHeight="1" x14ac:dyDescent="0.2">
      <c r="B288" s="107"/>
      <c r="C288" s="93"/>
      <c r="D288" s="95"/>
      <c r="E288" s="177" t="s">
        <v>739</v>
      </c>
      <c r="F288" s="177"/>
      <c r="G288" s="177"/>
      <c r="H288" s="177"/>
      <c r="I288" s="177"/>
      <c r="J288" s="177"/>
      <c r="K288" s="101" t="s">
        <v>719</v>
      </c>
      <c r="L288" s="101" t="s">
        <v>740</v>
      </c>
      <c r="M288" s="101"/>
      <c r="N288" s="178">
        <f>N289</f>
        <v>212.5</v>
      </c>
      <c r="O288" s="178"/>
      <c r="P288" s="122">
        <f>P289</f>
        <v>212.5</v>
      </c>
    </row>
    <row r="289" spans="2:16" ht="35.25" customHeight="1" x14ac:dyDescent="0.2">
      <c r="B289" s="107"/>
      <c r="C289" s="93"/>
      <c r="D289" s="95"/>
      <c r="E289" s="96"/>
      <c r="F289" s="179" t="s">
        <v>741</v>
      </c>
      <c r="G289" s="179"/>
      <c r="H289" s="179"/>
      <c r="I289" s="179"/>
      <c r="J289" s="179"/>
      <c r="K289" s="102" t="s">
        <v>719</v>
      </c>
      <c r="L289" s="102" t="s">
        <v>742</v>
      </c>
      <c r="M289" s="102"/>
      <c r="N289" s="180">
        <f>N290</f>
        <v>212.5</v>
      </c>
      <c r="O289" s="180"/>
      <c r="P289" s="123">
        <f>P290</f>
        <v>212.5</v>
      </c>
    </row>
    <row r="290" spans="2:16" ht="63" customHeight="1" x14ac:dyDescent="0.2">
      <c r="B290" s="107"/>
      <c r="C290" s="93"/>
      <c r="D290" s="95"/>
      <c r="E290" s="96"/>
      <c r="F290" s="97"/>
      <c r="G290" s="181" t="s">
        <v>743</v>
      </c>
      <c r="H290" s="181"/>
      <c r="I290" s="181"/>
      <c r="J290" s="181"/>
      <c r="K290" s="98" t="s">
        <v>719</v>
      </c>
      <c r="L290" s="98" t="s">
        <v>744</v>
      </c>
      <c r="M290" s="98"/>
      <c r="N290" s="169">
        <f>N291</f>
        <v>212.5</v>
      </c>
      <c r="O290" s="169"/>
      <c r="P290" s="121">
        <f>P291</f>
        <v>212.5</v>
      </c>
    </row>
    <row r="291" spans="2:16" ht="18" customHeight="1" x14ac:dyDescent="0.2">
      <c r="B291" s="107"/>
      <c r="C291" s="93"/>
      <c r="D291" s="95"/>
      <c r="E291" s="96"/>
      <c r="F291" s="97"/>
      <c r="G291" s="99"/>
      <c r="H291" s="184" t="s">
        <v>806</v>
      </c>
      <c r="I291" s="185"/>
      <c r="J291" s="186"/>
      <c r="K291" s="100" t="s">
        <v>719</v>
      </c>
      <c r="L291" s="100" t="s">
        <v>744</v>
      </c>
      <c r="M291" s="100" t="s">
        <v>86</v>
      </c>
      <c r="N291" s="170">
        <v>212.5</v>
      </c>
      <c r="O291" s="170"/>
      <c r="P291" s="124">
        <v>212.5</v>
      </c>
    </row>
    <row r="292" spans="2:16" ht="20.25" customHeight="1" x14ac:dyDescent="0.2">
      <c r="B292" s="252" t="s">
        <v>603</v>
      </c>
      <c r="C292" s="253"/>
      <c r="D292" s="253"/>
      <c r="E292" s="253"/>
      <c r="F292" s="253"/>
      <c r="G292" s="253"/>
      <c r="H292" s="253"/>
      <c r="I292" s="253"/>
      <c r="J292" s="253"/>
      <c r="K292" s="103" t="s">
        <v>604</v>
      </c>
      <c r="L292" s="103"/>
      <c r="M292" s="103"/>
      <c r="N292" s="254">
        <f>N293+N302+N330</f>
        <v>126358.8</v>
      </c>
      <c r="O292" s="254"/>
      <c r="P292" s="127">
        <f>P293+P302+P330</f>
        <v>126802.1</v>
      </c>
    </row>
    <row r="293" spans="2:16" ht="19.5" customHeight="1" x14ac:dyDescent="0.2">
      <c r="B293" s="107"/>
      <c r="C293" s="218" t="s">
        <v>605</v>
      </c>
      <c r="D293" s="218"/>
      <c r="E293" s="218"/>
      <c r="F293" s="218"/>
      <c r="G293" s="218"/>
      <c r="H293" s="218"/>
      <c r="I293" s="218"/>
      <c r="J293" s="218"/>
      <c r="K293" s="92" t="s">
        <v>606</v>
      </c>
      <c r="L293" s="92"/>
      <c r="M293" s="92"/>
      <c r="N293" s="221">
        <f>N294</f>
        <v>32952.400000000001</v>
      </c>
      <c r="O293" s="221"/>
      <c r="P293" s="126">
        <f>P294</f>
        <v>28452.400000000001</v>
      </c>
    </row>
    <row r="294" spans="2:16" ht="32.25" customHeight="1" x14ac:dyDescent="0.2">
      <c r="B294" s="107"/>
      <c r="C294" s="93"/>
      <c r="D294" s="182" t="s">
        <v>607</v>
      </c>
      <c r="E294" s="182"/>
      <c r="F294" s="182"/>
      <c r="G294" s="182"/>
      <c r="H294" s="182"/>
      <c r="I294" s="182"/>
      <c r="J294" s="182"/>
      <c r="K294" s="94" t="s">
        <v>606</v>
      </c>
      <c r="L294" s="94" t="s">
        <v>608</v>
      </c>
      <c r="M294" s="94"/>
      <c r="N294" s="183">
        <f>N295</f>
        <v>32952.400000000001</v>
      </c>
      <c r="O294" s="183"/>
      <c r="P294" s="125">
        <f>P295</f>
        <v>28452.400000000001</v>
      </c>
    </row>
    <row r="295" spans="2:16" ht="18" customHeight="1" x14ac:dyDescent="0.2">
      <c r="B295" s="107"/>
      <c r="C295" s="93"/>
      <c r="D295" s="95"/>
      <c r="E295" s="177" t="s">
        <v>609</v>
      </c>
      <c r="F295" s="177"/>
      <c r="G295" s="177"/>
      <c r="H295" s="177"/>
      <c r="I295" s="177"/>
      <c r="J295" s="177"/>
      <c r="K295" s="101" t="s">
        <v>606</v>
      </c>
      <c r="L295" s="101" t="s">
        <v>610</v>
      </c>
      <c r="M295" s="101"/>
      <c r="N295" s="178">
        <f>N297+N299</f>
        <v>32952.400000000001</v>
      </c>
      <c r="O295" s="178"/>
      <c r="P295" s="122">
        <f>P297+P299</f>
        <v>28452.400000000001</v>
      </c>
    </row>
    <row r="296" spans="2:16" ht="18" customHeight="1" x14ac:dyDescent="0.2">
      <c r="B296" s="107"/>
      <c r="C296" s="93"/>
      <c r="D296" s="95"/>
      <c r="E296" s="96"/>
      <c r="F296" s="179" t="s">
        <v>611</v>
      </c>
      <c r="G296" s="179"/>
      <c r="H296" s="179"/>
      <c r="I296" s="179"/>
      <c r="J296" s="179"/>
      <c r="K296" s="102" t="s">
        <v>606</v>
      </c>
      <c r="L296" s="102" t="s">
        <v>612</v>
      </c>
      <c r="M296" s="102"/>
      <c r="N296" s="180">
        <f>N297</f>
        <v>28452.400000000001</v>
      </c>
      <c r="O296" s="180"/>
      <c r="P296" s="123">
        <f>P297</f>
        <v>28452.400000000001</v>
      </c>
    </row>
    <row r="297" spans="2:16" ht="49.5" customHeight="1" x14ac:dyDescent="0.2">
      <c r="B297" s="107"/>
      <c r="C297" s="93"/>
      <c r="D297" s="95"/>
      <c r="E297" s="96"/>
      <c r="F297" s="97"/>
      <c r="G297" s="181" t="s">
        <v>613</v>
      </c>
      <c r="H297" s="181"/>
      <c r="I297" s="181"/>
      <c r="J297" s="181"/>
      <c r="K297" s="98" t="s">
        <v>606</v>
      </c>
      <c r="L297" s="98" t="s">
        <v>614</v>
      </c>
      <c r="M297" s="98"/>
      <c r="N297" s="169">
        <f>N298</f>
        <v>28452.400000000001</v>
      </c>
      <c r="O297" s="169"/>
      <c r="P297" s="121">
        <f>P298</f>
        <v>28452.400000000001</v>
      </c>
    </row>
    <row r="298" spans="2:16" ht="21.75" customHeight="1" x14ac:dyDescent="0.2">
      <c r="B298" s="107"/>
      <c r="C298" s="93"/>
      <c r="D298" s="95"/>
      <c r="E298" s="96"/>
      <c r="F298" s="97"/>
      <c r="G298" s="99"/>
      <c r="H298" s="184" t="s">
        <v>807</v>
      </c>
      <c r="I298" s="185"/>
      <c r="J298" s="186"/>
      <c r="K298" s="100" t="s">
        <v>606</v>
      </c>
      <c r="L298" s="100" t="s">
        <v>614</v>
      </c>
      <c r="M298" s="100" t="s">
        <v>86</v>
      </c>
      <c r="N298" s="170">
        <v>28452.400000000001</v>
      </c>
      <c r="O298" s="170"/>
      <c r="P298" s="124">
        <v>28452.400000000001</v>
      </c>
    </row>
    <row r="299" spans="2:16" ht="49.5" customHeight="1" x14ac:dyDescent="0.2">
      <c r="B299" s="107"/>
      <c r="C299" s="93"/>
      <c r="D299" s="95"/>
      <c r="E299" s="96"/>
      <c r="F299" s="179" t="s">
        <v>617</v>
      </c>
      <c r="G299" s="179"/>
      <c r="H299" s="179"/>
      <c r="I299" s="179"/>
      <c r="J299" s="179"/>
      <c r="K299" s="102" t="s">
        <v>606</v>
      </c>
      <c r="L299" s="102" t="s">
        <v>618</v>
      </c>
      <c r="M299" s="102"/>
      <c r="N299" s="180">
        <f>N300</f>
        <v>4500</v>
      </c>
      <c r="O299" s="180"/>
      <c r="P299" s="123">
        <v>0</v>
      </c>
    </row>
    <row r="300" spans="2:16" ht="51" customHeight="1" x14ac:dyDescent="0.2">
      <c r="B300" s="107"/>
      <c r="C300" s="93"/>
      <c r="D300" s="95"/>
      <c r="E300" s="96"/>
      <c r="F300" s="97"/>
      <c r="G300" s="181" t="s">
        <v>619</v>
      </c>
      <c r="H300" s="181"/>
      <c r="I300" s="181"/>
      <c r="J300" s="181"/>
      <c r="K300" s="98" t="s">
        <v>606</v>
      </c>
      <c r="L300" s="98" t="s">
        <v>620</v>
      </c>
      <c r="M300" s="98"/>
      <c r="N300" s="169">
        <f>N301</f>
        <v>4500</v>
      </c>
      <c r="O300" s="169"/>
      <c r="P300" s="121">
        <v>0</v>
      </c>
    </row>
    <row r="301" spans="2:16" ht="47.25" customHeight="1" x14ac:dyDescent="0.2">
      <c r="B301" s="107"/>
      <c r="C301" s="93"/>
      <c r="D301" s="95"/>
      <c r="E301" s="96"/>
      <c r="F301" s="97"/>
      <c r="G301" s="99"/>
      <c r="H301" s="184" t="s">
        <v>728</v>
      </c>
      <c r="I301" s="185"/>
      <c r="J301" s="186"/>
      <c r="K301" s="100" t="s">
        <v>606</v>
      </c>
      <c r="L301" s="100" t="s">
        <v>620</v>
      </c>
      <c r="M301" s="100" t="s">
        <v>729</v>
      </c>
      <c r="N301" s="170">
        <v>4500</v>
      </c>
      <c r="O301" s="170"/>
      <c r="P301" s="124">
        <v>0</v>
      </c>
    </row>
    <row r="302" spans="2:16" ht="16.5" customHeight="1" x14ac:dyDescent="0.2">
      <c r="B302" s="107"/>
      <c r="C302" s="218" t="s">
        <v>621</v>
      </c>
      <c r="D302" s="218"/>
      <c r="E302" s="218"/>
      <c r="F302" s="218"/>
      <c r="G302" s="218"/>
      <c r="H302" s="218"/>
      <c r="I302" s="218"/>
      <c r="J302" s="218"/>
      <c r="K302" s="92" t="s">
        <v>622</v>
      </c>
      <c r="L302" s="92"/>
      <c r="M302" s="92"/>
      <c r="N302" s="221">
        <f>N303+N308</f>
        <v>83065.600000000006</v>
      </c>
      <c r="O302" s="221"/>
      <c r="P302" s="126">
        <f>P303+P308</f>
        <v>87533.200000000012</v>
      </c>
    </row>
    <row r="303" spans="2:16" ht="32.25" customHeight="1" x14ac:dyDescent="0.2">
      <c r="B303" s="107"/>
      <c r="C303" s="93"/>
      <c r="D303" s="182" t="s">
        <v>97</v>
      </c>
      <c r="E303" s="182"/>
      <c r="F303" s="182"/>
      <c r="G303" s="182"/>
      <c r="H303" s="182"/>
      <c r="I303" s="182"/>
      <c r="J303" s="182"/>
      <c r="K303" s="94" t="s">
        <v>622</v>
      </c>
      <c r="L303" s="94" t="s">
        <v>98</v>
      </c>
      <c r="M303" s="94"/>
      <c r="N303" s="183">
        <f>N304</f>
        <v>9625</v>
      </c>
      <c r="O303" s="183"/>
      <c r="P303" s="125">
        <f>P304</f>
        <v>14247.6</v>
      </c>
    </row>
    <row r="304" spans="2:16" ht="18.75" customHeight="1" x14ac:dyDescent="0.2">
      <c r="B304" s="107"/>
      <c r="C304" s="93"/>
      <c r="D304" s="95"/>
      <c r="E304" s="177" t="s">
        <v>623</v>
      </c>
      <c r="F304" s="177"/>
      <c r="G304" s="177"/>
      <c r="H304" s="177"/>
      <c r="I304" s="177"/>
      <c r="J304" s="177"/>
      <c r="K304" s="101" t="s">
        <v>622</v>
      </c>
      <c r="L304" s="101" t="s">
        <v>624</v>
      </c>
      <c r="M304" s="101"/>
      <c r="N304" s="178">
        <f>N305</f>
        <v>9625</v>
      </c>
      <c r="O304" s="178"/>
      <c r="P304" s="122">
        <f>P305</f>
        <v>14247.6</v>
      </c>
    </row>
    <row r="305" spans="2:16" ht="49.5" customHeight="1" x14ac:dyDescent="0.2">
      <c r="B305" s="107"/>
      <c r="C305" s="93"/>
      <c r="D305" s="95"/>
      <c r="E305" s="96"/>
      <c r="F305" s="179" t="s">
        <v>625</v>
      </c>
      <c r="G305" s="179"/>
      <c r="H305" s="179"/>
      <c r="I305" s="179"/>
      <c r="J305" s="179"/>
      <c r="K305" s="102" t="s">
        <v>622</v>
      </c>
      <c r="L305" s="102" t="s">
        <v>626</v>
      </c>
      <c r="M305" s="102"/>
      <c r="N305" s="180">
        <f>N306</f>
        <v>9625</v>
      </c>
      <c r="O305" s="180"/>
      <c r="P305" s="123">
        <f>P306</f>
        <v>14247.6</v>
      </c>
    </row>
    <row r="306" spans="2:16" ht="24" customHeight="1" x14ac:dyDescent="0.2">
      <c r="B306" s="107"/>
      <c r="C306" s="93"/>
      <c r="D306" s="95"/>
      <c r="E306" s="96"/>
      <c r="F306" s="97"/>
      <c r="G306" s="181" t="s">
        <v>627</v>
      </c>
      <c r="H306" s="181"/>
      <c r="I306" s="181"/>
      <c r="J306" s="181"/>
      <c r="K306" s="98" t="s">
        <v>622</v>
      </c>
      <c r="L306" s="98" t="s">
        <v>628</v>
      </c>
      <c r="M306" s="98"/>
      <c r="N306" s="169">
        <f>N307</f>
        <v>9625</v>
      </c>
      <c r="O306" s="169"/>
      <c r="P306" s="121">
        <f>P307</f>
        <v>14247.6</v>
      </c>
    </row>
    <row r="307" spans="2:16" ht="32.25" customHeight="1" thickBot="1" x14ac:dyDescent="0.25">
      <c r="B307" s="107"/>
      <c r="C307" s="93"/>
      <c r="D307" s="95"/>
      <c r="E307" s="96"/>
      <c r="F307" s="97"/>
      <c r="G307" s="99"/>
      <c r="H307" s="241" t="s">
        <v>679</v>
      </c>
      <c r="I307" s="242"/>
      <c r="J307" s="243"/>
      <c r="K307" s="114" t="s">
        <v>622</v>
      </c>
      <c r="L307" s="114" t="s">
        <v>628</v>
      </c>
      <c r="M307" s="114" t="s">
        <v>680</v>
      </c>
      <c r="N307" s="240">
        <v>9625</v>
      </c>
      <c r="O307" s="240"/>
      <c r="P307" s="128">
        <v>14247.6</v>
      </c>
    </row>
    <row r="308" spans="2:16" ht="33" customHeight="1" x14ac:dyDescent="0.2">
      <c r="B308" s="107"/>
      <c r="C308" s="93"/>
      <c r="D308" s="182" t="s">
        <v>629</v>
      </c>
      <c r="E308" s="182"/>
      <c r="F308" s="182"/>
      <c r="G308" s="182"/>
      <c r="H308" s="215"/>
      <c r="I308" s="215"/>
      <c r="J308" s="215"/>
      <c r="K308" s="137" t="s">
        <v>622</v>
      </c>
      <c r="L308" s="137" t="s">
        <v>630</v>
      </c>
      <c r="M308" s="137"/>
      <c r="N308" s="216">
        <f>N309</f>
        <v>73440.600000000006</v>
      </c>
      <c r="O308" s="216"/>
      <c r="P308" s="138">
        <f>P309</f>
        <v>73285.600000000006</v>
      </c>
    </row>
    <row r="309" spans="2:16" ht="34.5" customHeight="1" x14ac:dyDescent="0.2">
      <c r="B309" s="107"/>
      <c r="C309" s="93"/>
      <c r="D309" s="95"/>
      <c r="E309" s="177" t="s">
        <v>757</v>
      </c>
      <c r="F309" s="177"/>
      <c r="G309" s="177"/>
      <c r="H309" s="177"/>
      <c r="I309" s="177"/>
      <c r="J309" s="177"/>
      <c r="K309" s="101" t="s">
        <v>622</v>
      </c>
      <c r="L309" s="101" t="s">
        <v>758</v>
      </c>
      <c r="M309" s="101"/>
      <c r="N309" s="178">
        <f>N310+N317+N324</f>
        <v>73440.600000000006</v>
      </c>
      <c r="O309" s="178"/>
      <c r="P309" s="122">
        <f>P310+P317+P324</f>
        <v>73285.600000000006</v>
      </c>
    </row>
    <row r="310" spans="2:16" ht="46.5" customHeight="1" x14ac:dyDescent="0.2">
      <c r="B310" s="107"/>
      <c r="C310" s="93"/>
      <c r="D310" s="95"/>
      <c r="E310" s="96"/>
      <c r="F310" s="179" t="s">
        <v>759</v>
      </c>
      <c r="G310" s="179"/>
      <c r="H310" s="179"/>
      <c r="I310" s="179"/>
      <c r="J310" s="179"/>
      <c r="K310" s="102" t="s">
        <v>622</v>
      </c>
      <c r="L310" s="102" t="s">
        <v>760</v>
      </c>
      <c r="M310" s="102"/>
      <c r="N310" s="180">
        <f>N311+N313+N315</f>
        <v>6100</v>
      </c>
      <c r="O310" s="180"/>
      <c r="P310" s="123">
        <f>P311+P313+P315</f>
        <v>6100</v>
      </c>
    </row>
    <row r="311" spans="2:16" ht="20.25" customHeight="1" x14ac:dyDescent="0.2">
      <c r="B311" s="107"/>
      <c r="C311" s="93"/>
      <c r="D311" s="95"/>
      <c r="E311" s="96"/>
      <c r="F311" s="97"/>
      <c r="G311" s="181" t="s">
        <v>761</v>
      </c>
      <c r="H311" s="181"/>
      <c r="I311" s="181"/>
      <c r="J311" s="181"/>
      <c r="K311" s="98" t="s">
        <v>622</v>
      </c>
      <c r="L311" s="98" t="s">
        <v>762</v>
      </c>
      <c r="M311" s="98"/>
      <c r="N311" s="169">
        <f>N312</f>
        <v>2000</v>
      </c>
      <c r="O311" s="169"/>
      <c r="P311" s="121">
        <f>P312</f>
        <v>2000</v>
      </c>
    </row>
    <row r="312" spans="2:16" ht="33.75" customHeight="1" x14ac:dyDescent="0.2">
      <c r="B312" s="107"/>
      <c r="C312" s="93"/>
      <c r="D312" s="95"/>
      <c r="E312" s="96"/>
      <c r="F312" s="97"/>
      <c r="G312" s="99"/>
      <c r="H312" s="184" t="s">
        <v>615</v>
      </c>
      <c r="I312" s="185"/>
      <c r="J312" s="186"/>
      <c r="K312" s="100" t="s">
        <v>622</v>
      </c>
      <c r="L312" s="100" t="s">
        <v>762</v>
      </c>
      <c r="M312" s="100" t="s">
        <v>616</v>
      </c>
      <c r="N312" s="170">
        <v>2000</v>
      </c>
      <c r="O312" s="170"/>
      <c r="P312" s="124">
        <v>2000</v>
      </c>
    </row>
    <row r="313" spans="2:16" ht="18" customHeight="1" x14ac:dyDescent="0.2">
      <c r="B313" s="107"/>
      <c r="C313" s="93"/>
      <c r="D313" s="95"/>
      <c r="E313" s="96"/>
      <c r="F313" s="97"/>
      <c r="G313" s="181" t="s">
        <v>763</v>
      </c>
      <c r="H313" s="181"/>
      <c r="I313" s="181"/>
      <c r="J313" s="181"/>
      <c r="K313" s="98" t="s">
        <v>622</v>
      </c>
      <c r="L313" s="98" t="s">
        <v>764</v>
      </c>
      <c r="M313" s="98"/>
      <c r="N313" s="169">
        <f>N314</f>
        <v>4000</v>
      </c>
      <c r="O313" s="169"/>
      <c r="P313" s="121">
        <f>P314</f>
        <v>4000</v>
      </c>
    </row>
    <row r="314" spans="2:16" ht="35.25" customHeight="1" x14ac:dyDescent="0.2">
      <c r="B314" s="107"/>
      <c r="C314" s="93"/>
      <c r="D314" s="95"/>
      <c r="E314" s="96"/>
      <c r="F314" s="97"/>
      <c r="G314" s="99"/>
      <c r="H314" s="184" t="s">
        <v>615</v>
      </c>
      <c r="I314" s="185"/>
      <c r="J314" s="186"/>
      <c r="K314" s="100" t="s">
        <v>622</v>
      </c>
      <c r="L314" s="100" t="s">
        <v>764</v>
      </c>
      <c r="M314" s="100" t="s">
        <v>616</v>
      </c>
      <c r="N314" s="170">
        <v>4000</v>
      </c>
      <c r="O314" s="170"/>
      <c r="P314" s="124">
        <v>4000</v>
      </c>
    </row>
    <row r="315" spans="2:16" ht="20.25" customHeight="1" x14ac:dyDescent="0.2">
      <c r="B315" s="107"/>
      <c r="C315" s="93"/>
      <c r="D315" s="95"/>
      <c r="E315" s="96"/>
      <c r="F315" s="97"/>
      <c r="G315" s="181" t="s">
        <v>765</v>
      </c>
      <c r="H315" s="181"/>
      <c r="I315" s="181"/>
      <c r="J315" s="181"/>
      <c r="K315" s="98" t="s">
        <v>622</v>
      </c>
      <c r="L315" s="98" t="s">
        <v>766</v>
      </c>
      <c r="M315" s="98"/>
      <c r="N315" s="169">
        <f>N316</f>
        <v>100</v>
      </c>
      <c r="O315" s="169"/>
      <c r="P315" s="121">
        <f>P316</f>
        <v>100</v>
      </c>
    </row>
    <row r="316" spans="2:16" ht="24.75" customHeight="1" x14ac:dyDescent="0.2">
      <c r="B316" s="107"/>
      <c r="C316" s="93"/>
      <c r="D316" s="95"/>
      <c r="E316" s="96"/>
      <c r="F316" s="97"/>
      <c r="G316" s="99"/>
      <c r="H316" s="184" t="s">
        <v>806</v>
      </c>
      <c r="I316" s="185"/>
      <c r="J316" s="186"/>
      <c r="K316" s="100" t="s">
        <v>622</v>
      </c>
      <c r="L316" s="100" t="s">
        <v>766</v>
      </c>
      <c r="M316" s="100" t="s">
        <v>86</v>
      </c>
      <c r="N316" s="170">
        <v>100</v>
      </c>
      <c r="O316" s="170"/>
      <c r="P316" s="124">
        <v>100</v>
      </c>
    </row>
    <row r="317" spans="2:16" ht="33" customHeight="1" x14ac:dyDescent="0.2">
      <c r="B317" s="107"/>
      <c r="C317" s="93"/>
      <c r="D317" s="95"/>
      <c r="E317" s="96"/>
      <c r="F317" s="179" t="s">
        <v>767</v>
      </c>
      <c r="G317" s="179"/>
      <c r="H317" s="179"/>
      <c r="I317" s="179"/>
      <c r="J317" s="179"/>
      <c r="K317" s="102" t="s">
        <v>622</v>
      </c>
      <c r="L317" s="102" t="s">
        <v>768</v>
      </c>
      <c r="M317" s="102"/>
      <c r="N317" s="180">
        <f>N318+N320+N322</f>
        <v>67185.600000000006</v>
      </c>
      <c r="O317" s="180"/>
      <c r="P317" s="123">
        <f>P318+P320+P322</f>
        <v>67185.600000000006</v>
      </c>
    </row>
    <row r="318" spans="2:16" ht="16.5" customHeight="1" x14ac:dyDescent="0.2">
      <c r="B318" s="107"/>
      <c r="C318" s="93"/>
      <c r="D318" s="95"/>
      <c r="E318" s="96"/>
      <c r="F318" s="97"/>
      <c r="G318" s="181" t="s">
        <v>769</v>
      </c>
      <c r="H318" s="181"/>
      <c r="I318" s="181"/>
      <c r="J318" s="181"/>
      <c r="K318" s="98" t="s">
        <v>622</v>
      </c>
      <c r="L318" s="98" t="s">
        <v>770</v>
      </c>
      <c r="M318" s="98"/>
      <c r="N318" s="169">
        <f>N319</f>
        <v>4000</v>
      </c>
      <c r="O318" s="169"/>
      <c r="P318" s="121">
        <f>P319</f>
        <v>4000</v>
      </c>
    </row>
    <row r="319" spans="2:16" ht="25.5" customHeight="1" x14ac:dyDescent="0.2">
      <c r="B319" s="107"/>
      <c r="C319" s="93"/>
      <c r="D319" s="95"/>
      <c r="E319" s="96"/>
      <c r="F319" s="97"/>
      <c r="G319" s="99"/>
      <c r="H319" s="184" t="s">
        <v>806</v>
      </c>
      <c r="I319" s="185"/>
      <c r="J319" s="186"/>
      <c r="K319" s="100" t="s">
        <v>622</v>
      </c>
      <c r="L319" s="100" t="s">
        <v>770</v>
      </c>
      <c r="M319" s="100" t="s">
        <v>86</v>
      </c>
      <c r="N319" s="170">
        <v>4000</v>
      </c>
      <c r="O319" s="170"/>
      <c r="P319" s="124">
        <v>4000</v>
      </c>
    </row>
    <row r="320" spans="2:16" ht="23.25" customHeight="1" x14ac:dyDescent="0.2">
      <c r="B320" s="107"/>
      <c r="C320" s="93"/>
      <c r="D320" s="95"/>
      <c r="E320" s="96"/>
      <c r="F320" s="97"/>
      <c r="G320" s="181" t="s">
        <v>771</v>
      </c>
      <c r="H320" s="181"/>
      <c r="I320" s="181"/>
      <c r="J320" s="181"/>
      <c r="K320" s="98" t="s">
        <v>622</v>
      </c>
      <c r="L320" s="98" t="s">
        <v>772</v>
      </c>
      <c r="M320" s="98"/>
      <c r="N320" s="169">
        <f>N321</f>
        <v>4000</v>
      </c>
      <c r="O320" s="169"/>
      <c r="P320" s="121">
        <f>P321</f>
        <v>4000</v>
      </c>
    </row>
    <row r="321" spans="2:16" ht="21.75" customHeight="1" x14ac:dyDescent="0.2">
      <c r="B321" s="107"/>
      <c r="C321" s="93"/>
      <c r="D321" s="95"/>
      <c r="E321" s="96"/>
      <c r="F321" s="97"/>
      <c r="G321" s="99"/>
      <c r="H321" s="205" t="s">
        <v>806</v>
      </c>
      <c r="I321" s="171"/>
      <c r="J321" s="172"/>
      <c r="K321" s="100" t="s">
        <v>622</v>
      </c>
      <c r="L321" s="100" t="s">
        <v>772</v>
      </c>
      <c r="M321" s="100" t="s">
        <v>86</v>
      </c>
      <c r="N321" s="170">
        <v>4000</v>
      </c>
      <c r="O321" s="170"/>
      <c r="P321" s="124">
        <v>4000</v>
      </c>
    </row>
    <row r="322" spans="2:16" ht="51.75" customHeight="1" x14ac:dyDescent="0.2">
      <c r="B322" s="107"/>
      <c r="C322" s="93"/>
      <c r="D322" s="95"/>
      <c r="E322" s="96"/>
      <c r="F322" s="97"/>
      <c r="G322" s="181" t="s">
        <v>773</v>
      </c>
      <c r="H322" s="235"/>
      <c r="I322" s="235"/>
      <c r="J322" s="235"/>
      <c r="K322" s="139" t="s">
        <v>622</v>
      </c>
      <c r="L322" s="139" t="s">
        <v>774</v>
      </c>
      <c r="M322" s="139"/>
      <c r="N322" s="236">
        <f>N323</f>
        <v>59185.599999999999</v>
      </c>
      <c r="O322" s="236"/>
      <c r="P322" s="140">
        <f>P323</f>
        <v>59185.599999999999</v>
      </c>
    </row>
    <row r="323" spans="2:16" ht="49.5" customHeight="1" x14ac:dyDescent="0.2">
      <c r="B323" s="107"/>
      <c r="C323" s="93"/>
      <c r="D323" s="95"/>
      <c r="E323" s="96"/>
      <c r="F323" s="97"/>
      <c r="G323" s="99"/>
      <c r="H323" s="184" t="s">
        <v>213</v>
      </c>
      <c r="I323" s="185"/>
      <c r="J323" s="186"/>
      <c r="K323" s="100" t="s">
        <v>622</v>
      </c>
      <c r="L323" s="100" t="s">
        <v>774</v>
      </c>
      <c r="M323" s="100" t="s">
        <v>214</v>
      </c>
      <c r="N323" s="170">
        <v>59185.599999999999</v>
      </c>
      <c r="O323" s="170"/>
      <c r="P323" s="124">
        <v>59185.599999999999</v>
      </c>
    </row>
    <row r="324" spans="2:16" ht="33" customHeight="1" x14ac:dyDescent="0.2">
      <c r="B324" s="107"/>
      <c r="C324" s="93"/>
      <c r="D324" s="95"/>
      <c r="E324" s="177" t="s">
        <v>775</v>
      </c>
      <c r="F324" s="177"/>
      <c r="G324" s="177"/>
      <c r="H324" s="177"/>
      <c r="I324" s="177"/>
      <c r="J324" s="177"/>
      <c r="K324" s="101" t="s">
        <v>622</v>
      </c>
      <c r="L324" s="101" t="s">
        <v>776</v>
      </c>
      <c r="M324" s="101"/>
      <c r="N324" s="178">
        <f>N325</f>
        <v>155</v>
      </c>
      <c r="O324" s="178"/>
      <c r="P324" s="122">
        <v>0</v>
      </c>
    </row>
    <row r="325" spans="2:16" ht="20.25" customHeight="1" x14ac:dyDescent="0.2">
      <c r="B325" s="107"/>
      <c r="C325" s="93"/>
      <c r="D325" s="95"/>
      <c r="E325" s="96"/>
      <c r="F325" s="179" t="s">
        <v>777</v>
      </c>
      <c r="G325" s="179"/>
      <c r="H325" s="179"/>
      <c r="I325" s="179"/>
      <c r="J325" s="179"/>
      <c r="K325" s="102" t="s">
        <v>622</v>
      </c>
      <c r="L325" s="102" t="s">
        <v>778</v>
      </c>
      <c r="M325" s="102"/>
      <c r="N325" s="180">
        <f>N326+N328</f>
        <v>155</v>
      </c>
      <c r="O325" s="180"/>
      <c r="P325" s="123">
        <v>0</v>
      </c>
    </row>
    <row r="326" spans="2:16" ht="33" customHeight="1" x14ac:dyDescent="0.2">
      <c r="B326" s="107"/>
      <c r="C326" s="93"/>
      <c r="D326" s="95"/>
      <c r="E326" s="96"/>
      <c r="F326" s="97"/>
      <c r="G326" s="181" t="s">
        <v>779</v>
      </c>
      <c r="H326" s="181"/>
      <c r="I326" s="181"/>
      <c r="J326" s="181"/>
      <c r="K326" s="98" t="s">
        <v>622</v>
      </c>
      <c r="L326" s="98" t="s">
        <v>780</v>
      </c>
      <c r="M326" s="98"/>
      <c r="N326" s="169">
        <f>N327</f>
        <v>100</v>
      </c>
      <c r="O326" s="169"/>
      <c r="P326" s="121">
        <v>0</v>
      </c>
    </row>
    <row r="327" spans="2:16" ht="22.5" customHeight="1" x14ac:dyDescent="0.2">
      <c r="B327" s="107"/>
      <c r="C327" s="93"/>
      <c r="D327" s="95"/>
      <c r="E327" s="96"/>
      <c r="F327" s="97"/>
      <c r="G327" s="99"/>
      <c r="H327" s="184" t="s">
        <v>806</v>
      </c>
      <c r="I327" s="185"/>
      <c r="J327" s="186"/>
      <c r="K327" s="100" t="s">
        <v>622</v>
      </c>
      <c r="L327" s="100" t="s">
        <v>780</v>
      </c>
      <c r="M327" s="100" t="s">
        <v>86</v>
      </c>
      <c r="N327" s="170">
        <v>100</v>
      </c>
      <c r="O327" s="170"/>
      <c r="P327" s="124">
        <v>0</v>
      </c>
    </row>
    <row r="328" spans="2:16" ht="47.25" customHeight="1" x14ac:dyDescent="0.2">
      <c r="B328" s="107"/>
      <c r="C328" s="93"/>
      <c r="D328" s="95"/>
      <c r="E328" s="96"/>
      <c r="F328" s="97"/>
      <c r="G328" s="181" t="s">
        <v>781</v>
      </c>
      <c r="H328" s="181"/>
      <c r="I328" s="181"/>
      <c r="J328" s="181"/>
      <c r="K328" s="98" t="s">
        <v>622</v>
      </c>
      <c r="L328" s="98" t="s">
        <v>782</v>
      </c>
      <c r="M328" s="98"/>
      <c r="N328" s="169">
        <f>N329</f>
        <v>55</v>
      </c>
      <c r="O328" s="169"/>
      <c r="P328" s="121">
        <v>0</v>
      </c>
    </row>
    <row r="329" spans="2:16" ht="24" customHeight="1" x14ac:dyDescent="0.2">
      <c r="B329" s="107"/>
      <c r="C329" s="93"/>
      <c r="D329" s="95"/>
      <c r="E329" s="96"/>
      <c r="F329" s="97"/>
      <c r="G329" s="99"/>
      <c r="H329" s="184" t="s">
        <v>806</v>
      </c>
      <c r="I329" s="185"/>
      <c r="J329" s="186"/>
      <c r="K329" s="100" t="s">
        <v>622</v>
      </c>
      <c r="L329" s="100" t="s">
        <v>782</v>
      </c>
      <c r="M329" s="100" t="s">
        <v>86</v>
      </c>
      <c r="N329" s="170">
        <v>55</v>
      </c>
      <c r="O329" s="170"/>
      <c r="P329" s="124">
        <v>0</v>
      </c>
    </row>
    <row r="330" spans="2:16" ht="20.25" customHeight="1" x14ac:dyDescent="0.2">
      <c r="B330" s="107"/>
      <c r="C330" s="218" t="s">
        <v>783</v>
      </c>
      <c r="D330" s="218"/>
      <c r="E330" s="218"/>
      <c r="F330" s="218"/>
      <c r="G330" s="218"/>
      <c r="H330" s="218"/>
      <c r="I330" s="218"/>
      <c r="J330" s="218"/>
      <c r="K330" s="92" t="s">
        <v>784</v>
      </c>
      <c r="L330" s="92"/>
      <c r="M330" s="92"/>
      <c r="N330" s="221">
        <f>N331</f>
        <v>10340.799999999999</v>
      </c>
      <c r="O330" s="221"/>
      <c r="P330" s="126">
        <f>P331</f>
        <v>10816.5</v>
      </c>
    </row>
    <row r="331" spans="2:16" ht="36.75" customHeight="1" x14ac:dyDescent="0.2">
      <c r="B331" s="107"/>
      <c r="C331" s="93"/>
      <c r="D331" s="182" t="s">
        <v>720</v>
      </c>
      <c r="E331" s="182"/>
      <c r="F331" s="182"/>
      <c r="G331" s="182"/>
      <c r="H331" s="182"/>
      <c r="I331" s="182"/>
      <c r="J331" s="182"/>
      <c r="K331" s="94" t="s">
        <v>784</v>
      </c>
      <c r="L331" s="94" t="s">
        <v>721</v>
      </c>
      <c r="M331" s="94"/>
      <c r="N331" s="183">
        <f>N332</f>
        <v>10340.799999999999</v>
      </c>
      <c r="O331" s="183"/>
      <c r="P331" s="125">
        <f>P332</f>
        <v>10816.5</v>
      </c>
    </row>
    <row r="332" spans="2:16" ht="32.25" customHeight="1" x14ac:dyDescent="0.2">
      <c r="B332" s="107"/>
      <c r="C332" s="93"/>
      <c r="D332" s="95"/>
      <c r="E332" s="177" t="s">
        <v>739</v>
      </c>
      <c r="F332" s="177"/>
      <c r="G332" s="177"/>
      <c r="H332" s="177"/>
      <c r="I332" s="177"/>
      <c r="J332" s="177"/>
      <c r="K332" s="101" t="s">
        <v>784</v>
      </c>
      <c r="L332" s="101" t="s">
        <v>740</v>
      </c>
      <c r="M332" s="101"/>
      <c r="N332" s="178">
        <f>N333</f>
        <v>10340.799999999999</v>
      </c>
      <c r="O332" s="178"/>
      <c r="P332" s="122">
        <f>P333</f>
        <v>10816.5</v>
      </c>
    </row>
    <row r="333" spans="2:16" ht="48.75" customHeight="1" x14ac:dyDescent="0.2">
      <c r="B333" s="107"/>
      <c r="C333" s="93"/>
      <c r="D333" s="95"/>
      <c r="E333" s="96"/>
      <c r="F333" s="179" t="s">
        <v>785</v>
      </c>
      <c r="G333" s="179"/>
      <c r="H333" s="179"/>
      <c r="I333" s="179"/>
      <c r="J333" s="179"/>
      <c r="K333" s="102" t="s">
        <v>784</v>
      </c>
      <c r="L333" s="102" t="s">
        <v>786</v>
      </c>
      <c r="M333" s="102"/>
      <c r="N333" s="180">
        <f>N334</f>
        <v>10340.799999999999</v>
      </c>
      <c r="O333" s="180"/>
      <c r="P333" s="123">
        <f>P334</f>
        <v>10816.5</v>
      </c>
    </row>
    <row r="334" spans="2:16" ht="78.75" customHeight="1" x14ac:dyDescent="0.2">
      <c r="B334" s="107"/>
      <c r="C334" s="93"/>
      <c r="D334" s="95"/>
      <c r="E334" s="96"/>
      <c r="F334" s="97"/>
      <c r="G334" s="181" t="s">
        <v>746</v>
      </c>
      <c r="H334" s="181"/>
      <c r="I334" s="181"/>
      <c r="J334" s="181"/>
      <c r="K334" s="98" t="s">
        <v>784</v>
      </c>
      <c r="L334" s="98" t="s">
        <v>787</v>
      </c>
      <c r="M334" s="98"/>
      <c r="N334" s="169">
        <f>N335</f>
        <v>10340.799999999999</v>
      </c>
      <c r="O334" s="169"/>
      <c r="P334" s="121">
        <f>P335</f>
        <v>10816.5</v>
      </c>
    </row>
    <row r="335" spans="2:16" ht="34.5" customHeight="1" x14ac:dyDescent="0.2">
      <c r="B335" s="107"/>
      <c r="C335" s="93"/>
      <c r="D335" s="95"/>
      <c r="E335" s="96"/>
      <c r="F335" s="97"/>
      <c r="G335" s="99"/>
      <c r="H335" s="184" t="s">
        <v>665</v>
      </c>
      <c r="I335" s="185"/>
      <c r="J335" s="186"/>
      <c r="K335" s="100" t="s">
        <v>784</v>
      </c>
      <c r="L335" s="100" t="s">
        <v>787</v>
      </c>
      <c r="M335" s="100" t="s">
        <v>666</v>
      </c>
      <c r="N335" s="170">
        <v>10340.799999999999</v>
      </c>
      <c r="O335" s="170"/>
      <c r="P335" s="124">
        <v>10816.5</v>
      </c>
    </row>
    <row r="336" spans="2:16" ht="19.5" customHeight="1" x14ac:dyDescent="0.2">
      <c r="B336" s="252" t="s">
        <v>788</v>
      </c>
      <c r="C336" s="253"/>
      <c r="D336" s="253"/>
      <c r="E336" s="253"/>
      <c r="F336" s="253"/>
      <c r="G336" s="253"/>
      <c r="H336" s="253"/>
      <c r="I336" s="253"/>
      <c r="J336" s="253"/>
      <c r="K336" s="103" t="s">
        <v>789</v>
      </c>
      <c r="L336" s="103"/>
      <c r="M336" s="103"/>
      <c r="N336" s="254">
        <f>N337+N343</f>
        <v>3280</v>
      </c>
      <c r="O336" s="254"/>
      <c r="P336" s="127">
        <f>P337+P343</f>
        <v>3280</v>
      </c>
    </row>
    <row r="337" spans="2:16" ht="21" customHeight="1" x14ac:dyDescent="0.2">
      <c r="B337" s="107"/>
      <c r="C337" s="218" t="s">
        <v>790</v>
      </c>
      <c r="D337" s="218"/>
      <c r="E337" s="218"/>
      <c r="F337" s="218"/>
      <c r="G337" s="218"/>
      <c r="H337" s="218"/>
      <c r="I337" s="218"/>
      <c r="J337" s="218"/>
      <c r="K337" s="92" t="s">
        <v>791</v>
      </c>
      <c r="L337" s="92"/>
      <c r="M337" s="92"/>
      <c r="N337" s="221">
        <f>N338</f>
        <v>270</v>
      </c>
      <c r="O337" s="221"/>
      <c r="P337" s="126">
        <f>P338</f>
        <v>270</v>
      </c>
    </row>
    <row r="338" spans="2:16" ht="35.25" customHeight="1" x14ac:dyDescent="0.2">
      <c r="B338" s="107"/>
      <c r="C338" s="93"/>
      <c r="D338" s="182" t="s">
        <v>792</v>
      </c>
      <c r="E338" s="182"/>
      <c r="F338" s="182"/>
      <c r="G338" s="182"/>
      <c r="H338" s="182"/>
      <c r="I338" s="182"/>
      <c r="J338" s="182"/>
      <c r="K338" s="94" t="s">
        <v>791</v>
      </c>
      <c r="L338" s="94" t="s">
        <v>793</v>
      </c>
      <c r="M338" s="94"/>
      <c r="N338" s="183">
        <f>N339</f>
        <v>270</v>
      </c>
      <c r="O338" s="183"/>
      <c r="P338" s="125">
        <f>P339</f>
        <v>270</v>
      </c>
    </row>
    <row r="339" spans="2:16" ht="19.5" customHeight="1" x14ac:dyDescent="0.2">
      <c r="B339" s="107"/>
      <c r="C339" s="93"/>
      <c r="D339" s="95"/>
      <c r="E339" s="177" t="s">
        <v>794</v>
      </c>
      <c r="F339" s="177"/>
      <c r="G339" s="177"/>
      <c r="H339" s="177"/>
      <c r="I339" s="177"/>
      <c r="J339" s="177"/>
      <c r="K339" s="101" t="s">
        <v>791</v>
      </c>
      <c r="L339" s="101" t="s">
        <v>795</v>
      </c>
      <c r="M339" s="101"/>
      <c r="N339" s="178">
        <f>N340</f>
        <v>270</v>
      </c>
      <c r="O339" s="178"/>
      <c r="P339" s="122">
        <f>P340</f>
        <v>270</v>
      </c>
    </row>
    <row r="340" spans="2:16" ht="17.25" customHeight="1" x14ac:dyDescent="0.2">
      <c r="B340" s="107"/>
      <c r="C340" s="93"/>
      <c r="D340" s="95"/>
      <c r="E340" s="96"/>
      <c r="F340" s="179" t="s">
        <v>796</v>
      </c>
      <c r="G340" s="179"/>
      <c r="H340" s="179"/>
      <c r="I340" s="179"/>
      <c r="J340" s="179"/>
      <c r="K340" s="102" t="s">
        <v>791</v>
      </c>
      <c r="L340" s="102" t="s">
        <v>797</v>
      </c>
      <c r="M340" s="102"/>
      <c r="N340" s="180">
        <f>N341</f>
        <v>270</v>
      </c>
      <c r="O340" s="180"/>
      <c r="P340" s="123">
        <f>P341</f>
        <v>270</v>
      </c>
    </row>
    <row r="341" spans="2:16" ht="18" customHeight="1" x14ac:dyDescent="0.2">
      <c r="B341" s="107"/>
      <c r="C341" s="93"/>
      <c r="D341" s="95"/>
      <c r="E341" s="96"/>
      <c r="F341" s="97"/>
      <c r="G341" s="181" t="s">
        <v>798</v>
      </c>
      <c r="H341" s="181"/>
      <c r="I341" s="181"/>
      <c r="J341" s="181"/>
      <c r="K341" s="98" t="s">
        <v>791</v>
      </c>
      <c r="L341" s="98" t="s">
        <v>799</v>
      </c>
      <c r="M341" s="98"/>
      <c r="N341" s="169">
        <f>N342</f>
        <v>270</v>
      </c>
      <c r="O341" s="169"/>
      <c r="P341" s="121">
        <f>P342</f>
        <v>270</v>
      </c>
    </row>
    <row r="342" spans="2:16" ht="26.25" customHeight="1" x14ac:dyDescent="0.2">
      <c r="B342" s="107"/>
      <c r="C342" s="93"/>
      <c r="D342" s="95"/>
      <c r="E342" s="96"/>
      <c r="F342" s="97"/>
      <c r="G342" s="99"/>
      <c r="H342" s="184" t="s">
        <v>806</v>
      </c>
      <c r="I342" s="185"/>
      <c r="J342" s="186"/>
      <c r="K342" s="100" t="s">
        <v>791</v>
      </c>
      <c r="L342" s="100" t="s">
        <v>799</v>
      </c>
      <c r="M342" s="100" t="s">
        <v>86</v>
      </c>
      <c r="N342" s="170">
        <v>270</v>
      </c>
      <c r="O342" s="170"/>
      <c r="P342" s="124">
        <v>270</v>
      </c>
    </row>
    <row r="343" spans="2:16" ht="19.5" customHeight="1" x14ac:dyDescent="0.2">
      <c r="B343" s="107"/>
      <c r="C343" s="218" t="s">
        <v>0</v>
      </c>
      <c r="D343" s="218"/>
      <c r="E343" s="218"/>
      <c r="F343" s="218"/>
      <c r="G343" s="218"/>
      <c r="H343" s="218"/>
      <c r="I343" s="218"/>
      <c r="J343" s="218"/>
      <c r="K343" s="92" t="s">
        <v>1</v>
      </c>
      <c r="L343" s="92"/>
      <c r="M343" s="92"/>
      <c r="N343" s="221">
        <f>N344</f>
        <v>3010</v>
      </c>
      <c r="O343" s="221"/>
      <c r="P343" s="126">
        <f>P344</f>
        <v>3010</v>
      </c>
    </row>
    <row r="344" spans="2:16" ht="30.75" customHeight="1" thickBot="1" x14ac:dyDescent="0.25">
      <c r="B344" s="107"/>
      <c r="C344" s="93"/>
      <c r="D344" s="262" t="s">
        <v>792</v>
      </c>
      <c r="E344" s="262"/>
      <c r="F344" s="262"/>
      <c r="G344" s="262"/>
      <c r="H344" s="262"/>
      <c r="I344" s="262"/>
      <c r="J344" s="262"/>
      <c r="K344" s="155" t="s">
        <v>1</v>
      </c>
      <c r="L344" s="155" t="s">
        <v>793</v>
      </c>
      <c r="M344" s="155"/>
      <c r="N344" s="263">
        <f>N345+N357+N359</f>
        <v>3010</v>
      </c>
      <c r="O344" s="263"/>
      <c r="P344" s="156">
        <f>P345+P357+P359</f>
        <v>3010</v>
      </c>
    </row>
    <row r="345" spans="2:16" ht="18.75" customHeight="1" x14ac:dyDescent="0.2">
      <c r="B345" s="107"/>
      <c r="C345" s="93"/>
      <c r="D345" s="95"/>
      <c r="E345" s="260" t="s">
        <v>794</v>
      </c>
      <c r="F345" s="260"/>
      <c r="G345" s="260"/>
      <c r="H345" s="260"/>
      <c r="I345" s="260"/>
      <c r="J345" s="260"/>
      <c r="K345" s="151" t="s">
        <v>1</v>
      </c>
      <c r="L345" s="151" t="s">
        <v>795</v>
      </c>
      <c r="M345" s="151"/>
      <c r="N345" s="261">
        <f>N346</f>
        <v>1070</v>
      </c>
      <c r="O345" s="261"/>
      <c r="P345" s="152">
        <f>P346</f>
        <v>1070</v>
      </c>
    </row>
    <row r="346" spans="2:16" ht="18" customHeight="1" x14ac:dyDescent="0.2">
      <c r="B346" s="107"/>
      <c r="C346" s="93"/>
      <c r="D346" s="95"/>
      <c r="E346" s="96"/>
      <c r="F346" s="179" t="s">
        <v>796</v>
      </c>
      <c r="G346" s="179"/>
      <c r="H346" s="179"/>
      <c r="I346" s="179"/>
      <c r="J346" s="179"/>
      <c r="K346" s="102" t="s">
        <v>1</v>
      </c>
      <c r="L346" s="102" t="s">
        <v>797</v>
      </c>
      <c r="M346" s="102"/>
      <c r="N346" s="180">
        <f>N347+N349+N351+N353</f>
        <v>1070</v>
      </c>
      <c r="O346" s="180"/>
      <c r="P346" s="123">
        <f>P347+P349+P351+P353</f>
        <v>1070</v>
      </c>
    </row>
    <row r="347" spans="2:16" ht="18.75" customHeight="1" x14ac:dyDescent="0.2">
      <c r="B347" s="107"/>
      <c r="C347" s="93"/>
      <c r="D347" s="95"/>
      <c r="E347" s="96"/>
      <c r="F347" s="97"/>
      <c r="G347" s="181" t="s">
        <v>2</v>
      </c>
      <c r="H347" s="181"/>
      <c r="I347" s="181"/>
      <c r="J347" s="181"/>
      <c r="K347" s="98" t="s">
        <v>1</v>
      </c>
      <c r="L347" s="98" t="s">
        <v>3</v>
      </c>
      <c r="M347" s="98"/>
      <c r="N347" s="169">
        <f>N348</f>
        <v>680</v>
      </c>
      <c r="O347" s="169"/>
      <c r="P347" s="121">
        <f>P348</f>
        <v>680</v>
      </c>
    </row>
    <row r="348" spans="2:16" ht="21" customHeight="1" x14ac:dyDescent="0.2">
      <c r="B348" s="107"/>
      <c r="C348" s="93"/>
      <c r="D348" s="95"/>
      <c r="E348" s="96"/>
      <c r="F348" s="97"/>
      <c r="G348" s="99"/>
      <c r="H348" s="184" t="s">
        <v>806</v>
      </c>
      <c r="I348" s="185"/>
      <c r="J348" s="186"/>
      <c r="K348" s="100" t="s">
        <v>1</v>
      </c>
      <c r="L348" s="100" t="s">
        <v>3</v>
      </c>
      <c r="M348" s="100" t="s">
        <v>86</v>
      </c>
      <c r="N348" s="170">
        <v>680</v>
      </c>
      <c r="O348" s="170"/>
      <c r="P348" s="124">
        <v>680</v>
      </c>
    </row>
    <row r="349" spans="2:16" ht="18.75" customHeight="1" x14ac:dyDescent="0.2">
      <c r="B349" s="107"/>
      <c r="C349" s="93"/>
      <c r="D349" s="95"/>
      <c r="E349" s="96"/>
      <c r="F349" s="97"/>
      <c r="G349" s="181" t="s">
        <v>4</v>
      </c>
      <c r="H349" s="181"/>
      <c r="I349" s="181"/>
      <c r="J349" s="181"/>
      <c r="K349" s="98" t="s">
        <v>1</v>
      </c>
      <c r="L349" s="98" t="s">
        <v>5</v>
      </c>
      <c r="M349" s="98"/>
      <c r="N349" s="169">
        <f>N350</f>
        <v>100</v>
      </c>
      <c r="O349" s="169"/>
      <c r="P349" s="121">
        <f>P350</f>
        <v>100</v>
      </c>
    </row>
    <row r="350" spans="2:16" ht="24.75" customHeight="1" x14ac:dyDescent="0.2">
      <c r="B350" s="107"/>
      <c r="C350" s="93"/>
      <c r="D350" s="95"/>
      <c r="E350" s="96"/>
      <c r="F350" s="97"/>
      <c r="G350" s="99"/>
      <c r="H350" s="184" t="s">
        <v>806</v>
      </c>
      <c r="I350" s="185"/>
      <c r="J350" s="186"/>
      <c r="K350" s="100" t="s">
        <v>1</v>
      </c>
      <c r="L350" s="100" t="s">
        <v>5</v>
      </c>
      <c r="M350" s="100" t="s">
        <v>86</v>
      </c>
      <c r="N350" s="170">
        <v>100</v>
      </c>
      <c r="O350" s="170"/>
      <c r="P350" s="124">
        <v>100</v>
      </c>
    </row>
    <row r="351" spans="2:16" ht="23.25" customHeight="1" x14ac:dyDescent="0.2">
      <c r="B351" s="107"/>
      <c r="C351" s="93"/>
      <c r="D351" s="95"/>
      <c r="E351" s="96"/>
      <c r="F351" s="97"/>
      <c r="G351" s="181" t="s">
        <v>6</v>
      </c>
      <c r="H351" s="181"/>
      <c r="I351" s="181"/>
      <c r="J351" s="181"/>
      <c r="K351" s="98" t="s">
        <v>1</v>
      </c>
      <c r="L351" s="98" t="s">
        <v>7</v>
      </c>
      <c r="M351" s="98"/>
      <c r="N351" s="169">
        <f>N352</f>
        <v>190</v>
      </c>
      <c r="O351" s="169"/>
      <c r="P351" s="121">
        <f>P352</f>
        <v>190</v>
      </c>
    </row>
    <row r="352" spans="2:16" ht="24.75" customHeight="1" x14ac:dyDescent="0.2">
      <c r="B352" s="107"/>
      <c r="C352" s="93"/>
      <c r="D352" s="95"/>
      <c r="E352" s="96"/>
      <c r="F352" s="97"/>
      <c r="G352" s="99"/>
      <c r="H352" s="184" t="s">
        <v>806</v>
      </c>
      <c r="I352" s="185"/>
      <c r="J352" s="186"/>
      <c r="K352" s="100" t="s">
        <v>1</v>
      </c>
      <c r="L352" s="100" t="s">
        <v>7</v>
      </c>
      <c r="M352" s="100" t="s">
        <v>86</v>
      </c>
      <c r="N352" s="170">
        <v>190</v>
      </c>
      <c r="O352" s="170"/>
      <c r="P352" s="124">
        <v>190</v>
      </c>
    </row>
    <row r="353" spans="2:16" ht="20.25" customHeight="1" x14ac:dyDescent="0.2">
      <c r="B353" s="107"/>
      <c r="C353" s="93"/>
      <c r="D353" s="95"/>
      <c r="E353" s="96"/>
      <c r="F353" s="97"/>
      <c r="G353" s="181" t="s">
        <v>8</v>
      </c>
      <c r="H353" s="181"/>
      <c r="I353" s="181"/>
      <c r="J353" s="181"/>
      <c r="K353" s="98" t="s">
        <v>1</v>
      </c>
      <c r="L353" s="98" t="s">
        <v>9</v>
      </c>
      <c r="M353" s="98"/>
      <c r="N353" s="169">
        <f>N354</f>
        <v>100</v>
      </c>
      <c r="O353" s="169"/>
      <c r="P353" s="121">
        <f>P354</f>
        <v>100</v>
      </c>
    </row>
    <row r="354" spans="2:16" ht="18.75" customHeight="1" x14ac:dyDescent="0.2">
      <c r="B354" s="107"/>
      <c r="C354" s="93"/>
      <c r="D354" s="95"/>
      <c r="E354" s="96"/>
      <c r="F354" s="97"/>
      <c r="G354" s="99"/>
      <c r="H354" s="184" t="s">
        <v>806</v>
      </c>
      <c r="I354" s="185"/>
      <c r="J354" s="186"/>
      <c r="K354" s="100" t="s">
        <v>1</v>
      </c>
      <c r="L354" s="100" t="s">
        <v>9</v>
      </c>
      <c r="M354" s="100" t="s">
        <v>86</v>
      </c>
      <c r="N354" s="170">
        <v>100</v>
      </c>
      <c r="O354" s="170"/>
      <c r="P354" s="124">
        <v>100</v>
      </c>
    </row>
    <row r="355" spans="2:16" ht="18.75" customHeight="1" x14ac:dyDescent="0.2">
      <c r="B355" s="107"/>
      <c r="C355" s="93"/>
      <c r="D355" s="95"/>
      <c r="E355" s="177" t="s">
        <v>10</v>
      </c>
      <c r="F355" s="177"/>
      <c r="G355" s="177"/>
      <c r="H355" s="177"/>
      <c r="I355" s="177"/>
      <c r="J355" s="177"/>
      <c r="K355" s="101" t="s">
        <v>1</v>
      </c>
      <c r="L355" s="101" t="s">
        <v>11</v>
      </c>
      <c r="M355" s="101"/>
      <c r="N355" s="178">
        <f>N356</f>
        <v>1000</v>
      </c>
      <c r="O355" s="178"/>
      <c r="P355" s="122">
        <f>P356</f>
        <v>1000</v>
      </c>
    </row>
    <row r="356" spans="2:16" ht="23.25" customHeight="1" x14ac:dyDescent="0.2">
      <c r="B356" s="107"/>
      <c r="C356" s="93"/>
      <c r="D356" s="95"/>
      <c r="E356" s="96"/>
      <c r="F356" s="179" t="s">
        <v>12</v>
      </c>
      <c r="G356" s="179"/>
      <c r="H356" s="179"/>
      <c r="I356" s="179"/>
      <c r="J356" s="179"/>
      <c r="K356" s="102" t="s">
        <v>1</v>
      </c>
      <c r="L356" s="102" t="s">
        <v>13</v>
      </c>
      <c r="M356" s="102"/>
      <c r="N356" s="180">
        <f>N358</f>
        <v>1000</v>
      </c>
      <c r="O356" s="180"/>
      <c r="P356" s="123">
        <f>P358</f>
        <v>1000</v>
      </c>
    </row>
    <row r="357" spans="2:16" ht="30.75" customHeight="1" x14ac:dyDescent="0.2">
      <c r="B357" s="107"/>
      <c r="C357" s="93"/>
      <c r="D357" s="95"/>
      <c r="E357" s="96"/>
      <c r="F357" s="97"/>
      <c r="G357" s="181" t="s">
        <v>14</v>
      </c>
      <c r="H357" s="181"/>
      <c r="I357" s="181"/>
      <c r="J357" s="181"/>
      <c r="K357" s="98" t="s">
        <v>1</v>
      </c>
      <c r="L357" s="98" t="s">
        <v>15</v>
      </c>
      <c r="M357" s="98"/>
      <c r="N357" s="169">
        <f>N358</f>
        <v>1000</v>
      </c>
      <c r="O357" s="169"/>
      <c r="P357" s="121">
        <f>P358</f>
        <v>1000</v>
      </c>
    </row>
    <row r="358" spans="2:16" ht="22.5" customHeight="1" x14ac:dyDescent="0.2">
      <c r="B358" s="107"/>
      <c r="C358" s="93"/>
      <c r="D358" s="95"/>
      <c r="E358" s="96"/>
      <c r="F358" s="97"/>
      <c r="G358" s="99"/>
      <c r="H358" s="205" t="s">
        <v>806</v>
      </c>
      <c r="I358" s="171"/>
      <c r="J358" s="172"/>
      <c r="K358" s="100" t="s">
        <v>1</v>
      </c>
      <c r="L358" s="100" t="s">
        <v>15</v>
      </c>
      <c r="M358" s="100" t="s">
        <v>86</v>
      </c>
      <c r="N358" s="170">
        <v>1000</v>
      </c>
      <c r="O358" s="170"/>
      <c r="P358" s="124">
        <v>1000</v>
      </c>
    </row>
    <row r="359" spans="2:16" ht="21" customHeight="1" x14ac:dyDescent="0.2">
      <c r="B359" s="107"/>
      <c r="C359" s="93"/>
      <c r="D359" s="95"/>
      <c r="E359" s="177" t="s">
        <v>16</v>
      </c>
      <c r="F359" s="177"/>
      <c r="G359" s="177"/>
      <c r="H359" s="260"/>
      <c r="I359" s="260"/>
      <c r="J359" s="260"/>
      <c r="K359" s="151" t="s">
        <v>1</v>
      </c>
      <c r="L359" s="151" t="s">
        <v>17</v>
      </c>
      <c r="M359" s="151"/>
      <c r="N359" s="261">
        <f>N360</f>
        <v>940</v>
      </c>
      <c r="O359" s="261"/>
      <c r="P359" s="152">
        <f>P360</f>
        <v>940</v>
      </c>
    </row>
    <row r="360" spans="2:16" ht="32.25" customHeight="1" x14ac:dyDescent="0.2">
      <c r="B360" s="107"/>
      <c r="C360" s="93"/>
      <c r="D360" s="95"/>
      <c r="E360" s="96"/>
      <c r="F360" s="179" t="s">
        <v>18</v>
      </c>
      <c r="G360" s="179"/>
      <c r="H360" s="179"/>
      <c r="I360" s="179"/>
      <c r="J360" s="179"/>
      <c r="K360" s="102" t="s">
        <v>1</v>
      </c>
      <c r="L360" s="102" t="s">
        <v>19</v>
      </c>
      <c r="M360" s="102"/>
      <c r="N360" s="180">
        <f>N361+N363+N365</f>
        <v>940</v>
      </c>
      <c r="O360" s="180"/>
      <c r="P360" s="123">
        <f>P361+P363+P365</f>
        <v>940</v>
      </c>
    </row>
    <row r="361" spans="2:16" ht="33" customHeight="1" x14ac:dyDescent="0.2">
      <c r="B361" s="107"/>
      <c r="C361" s="93"/>
      <c r="D361" s="95"/>
      <c r="E361" s="96"/>
      <c r="F361" s="97"/>
      <c r="G361" s="181" t="s">
        <v>20</v>
      </c>
      <c r="H361" s="181"/>
      <c r="I361" s="181"/>
      <c r="J361" s="181"/>
      <c r="K361" s="98" t="s">
        <v>1</v>
      </c>
      <c r="L361" s="98" t="s">
        <v>21</v>
      </c>
      <c r="M361" s="98"/>
      <c r="N361" s="169">
        <f>N362</f>
        <v>200</v>
      </c>
      <c r="O361" s="169"/>
      <c r="P361" s="121">
        <f>P362</f>
        <v>200</v>
      </c>
    </row>
    <row r="362" spans="2:16" ht="26.25" customHeight="1" x14ac:dyDescent="0.2">
      <c r="B362" s="107"/>
      <c r="C362" s="93"/>
      <c r="D362" s="95"/>
      <c r="E362" s="96"/>
      <c r="F362" s="97"/>
      <c r="G362" s="99"/>
      <c r="H362" s="184" t="s">
        <v>806</v>
      </c>
      <c r="I362" s="185"/>
      <c r="J362" s="186"/>
      <c r="K362" s="100" t="s">
        <v>1</v>
      </c>
      <c r="L362" s="100" t="s">
        <v>21</v>
      </c>
      <c r="M362" s="100" t="s">
        <v>86</v>
      </c>
      <c r="N362" s="170">
        <v>200</v>
      </c>
      <c r="O362" s="170"/>
      <c r="P362" s="124">
        <v>200</v>
      </c>
    </row>
    <row r="363" spans="2:16" ht="33" customHeight="1" x14ac:dyDescent="0.2">
      <c r="B363" s="107"/>
      <c r="C363" s="93"/>
      <c r="D363" s="95"/>
      <c r="E363" s="96"/>
      <c r="F363" s="97"/>
      <c r="G363" s="181" t="s">
        <v>22</v>
      </c>
      <c r="H363" s="181"/>
      <c r="I363" s="181"/>
      <c r="J363" s="181"/>
      <c r="K363" s="98" t="s">
        <v>1</v>
      </c>
      <c r="L363" s="98" t="s">
        <v>23</v>
      </c>
      <c r="M363" s="98"/>
      <c r="N363" s="169">
        <f>N364</f>
        <v>240</v>
      </c>
      <c r="O363" s="169"/>
      <c r="P363" s="121">
        <f>P364</f>
        <v>240</v>
      </c>
    </row>
    <row r="364" spans="2:16" ht="21.75" customHeight="1" x14ac:dyDescent="0.2">
      <c r="B364" s="107"/>
      <c r="C364" s="93"/>
      <c r="D364" s="95"/>
      <c r="E364" s="96"/>
      <c r="F364" s="97"/>
      <c r="G364" s="99"/>
      <c r="H364" s="184" t="s">
        <v>807</v>
      </c>
      <c r="I364" s="185"/>
      <c r="J364" s="186"/>
      <c r="K364" s="100" t="s">
        <v>1</v>
      </c>
      <c r="L364" s="100" t="s">
        <v>23</v>
      </c>
      <c r="M364" s="100" t="s">
        <v>86</v>
      </c>
      <c r="N364" s="170">
        <v>240</v>
      </c>
      <c r="O364" s="170"/>
      <c r="P364" s="124">
        <v>240</v>
      </c>
    </row>
    <row r="365" spans="2:16" ht="18" customHeight="1" x14ac:dyDescent="0.2">
      <c r="B365" s="107"/>
      <c r="C365" s="93"/>
      <c r="D365" s="95"/>
      <c r="E365" s="96"/>
      <c r="F365" s="97"/>
      <c r="G365" s="181" t="s">
        <v>24</v>
      </c>
      <c r="H365" s="181"/>
      <c r="I365" s="181"/>
      <c r="J365" s="181"/>
      <c r="K365" s="98" t="s">
        <v>1</v>
      </c>
      <c r="L365" s="98" t="s">
        <v>25</v>
      </c>
      <c r="M365" s="98"/>
      <c r="N365" s="169">
        <f>N366</f>
        <v>500</v>
      </c>
      <c r="O365" s="169"/>
      <c r="P365" s="121">
        <f>P366</f>
        <v>500</v>
      </c>
    </row>
    <row r="366" spans="2:16" ht="26.25" customHeight="1" x14ac:dyDescent="0.2">
      <c r="B366" s="107"/>
      <c r="C366" s="93"/>
      <c r="D366" s="95"/>
      <c r="E366" s="96"/>
      <c r="F366" s="97"/>
      <c r="G366" s="99"/>
      <c r="H366" s="184" t="s">
        <v>806</v>
      </c>
      <c r="I366" s="185"/>
      <c r="J366" s="186"/>
      <c r="K366" s="100" t="s">
        <v>1</v>
      </c>
      <c r="L366" s="100" t="s">
        <v>25</v>
      </c>
      <c r="M366" s="100" t="s">
        <v>86</v>
      </c>
      <c r="N366" s="170">
        <v>500</v>
      </c>
      <c r="O366" s="170"/>
      <c r="P366" s="124">
        <v>500</v>
      </c>
    </row>
    <row r="367" spans="2:16" ht="21" customHeight="1" x14ac:dyDescent="0.2">
      <c r="B367" s="252" t="s">
        <v>26</v>
      </c>
      <c r="C367" s="253"/>
      <c r="D367" s="253"/>
      <c r="E367" s="253"/>
      <c r="F367" s="253"/>
      <c r="G367" s="253"/>
      <c r="H367" s="253"/>
      <c r="I367" s="253"/>
      <c r="J367" s="253"/>
      <c r="K367" s="103" t="s">
        <v>27</v>
      </c>
      <c r="L367" s="103"/>
      <c r="M367" s="103"/>
      <c r="N367" s="254">
        <f>N368+N408+N464+N490+N496+N519</f>
        <v>3044235.1</v>
      </c>
      <c r="O367" s="254"/>
      <c r="P367" s="127">
        <f>P368+P408+P464+P490+P496+P519</f>
        <v>2872810.8</v>
      </c>
    </row>
    <row r="368" spans="2:16" ht="18.75" customHeight="1" x14ac:dyDescent="0.2">
      <c r="B368" s="107"/>
      <c r="C368" s="218" t="s">
        <v>28</v>
      </c>
      <c r="D368" s="218"/>
      <c r="E368" s="218"/>
      <c r="F368" s="218"/>
      <c r="G368" s="218"/>
      <c r="H368" s="218"/>
      <c r="I368" s="218"/>
      <c r="J368" s="218"/>
      <c r="K368" s="92" t="s">
        <v>29</v>
      </c>
      <c r="L368" s="92"/>
      <c r="M368" s="92"/>
      <c r="N368" s="221">
        <f>N370+N393+N398</f>
        <v>841506.2</v>
      </c>
      <c r="O368" s="221"/>
      <c r="P368" s="126">
        <f>P370+P393+P398</f>
        <v>845242</v>
      </c>
    </row>
    <row r="369" spans="2:16" ht="35.25" customHeight="1" x14ac:dyDescent="0.2">
      <c r="B369" s="107"/>
      <c r="C369" s="93"/>
      <c r="D369" s="182" t="s">
        <v>491</v>
      </c>
      <c r="E369" s="182"/>
      <c r="F369" s="182"/>
      <c r="G369" s="182"/>
      <c r="H369" s="182"/>
      <c r="I369" s="182"/>
      <c r="J369" s="182"/>
      <c r="K369" s="94" t="s">
        <v>29</v>
      </c>
      <c r="L369" s="94" t="s">
        <v>492</v>
      </c>
      <c r="M369" s="94"/>
      <c r="N369" s="183">
        <f>N370</f>
        <v>839958.5</v>
      </c>
      <c r="O369" s="183"/>
      <c r="P369" s="125">
        <f>P370</f>
        <v>843642</v>
      </c>
    </row>
    <row r="370" spans="2:16" ht="18" customHeight="1" x14ac:dyDescent="0.2">
      <c r="B370" s="107"/>
      <c r="C370" s="93"/>
      <c r="D370" s="95"/>
      <c r="E370" s="177" t="s">
        <v>30</v>
      </c>
      <c r="F370" s="177"/>
      <c r="G370" s="177"/>
      <c r="H370" s="177"/>
      <c r="I370" s="177"/>
      <c r="J370" s="177"/>
      <c r="K370" s="101" t="s">
        <v>29</v>
      </c>
      <c r="L370" s="101" t="s">
        <v>31</v>
      </c>
      <c r="M370" s="101"/>
      <c r="N370" s="178">
        <f>N371+N390</f>
        <v>839958.5</v>
      </c>
      <c r="O370" s="178"/>
      <c r="P370" s="122">
        <f>P371+P390</f>
        <v>843642</v>
      </c>
    </row>
    <row r="371" spans="2:16" ht="31.5" customHeight="1" x14ac:dyDescent="0.2">
      <c r="B371" s="107"/>
      <c r="C371" s="93"/>
      <c r="D371" s="95"/>
      <c r="E371" s="96"/>
      <c r="F371" s="179" t="s">
        <v>32</v>
      </c>
      <c r="G371" s="179"/>
      <c r="H371" s="179"/>
      <c r="I371" s="179"/>
      <c r="J371" s="179"/>
      <c r="K371" s="102" t="s">
        <v>29</v>
      </c>
      <c r="L371" s="102" t="s">
        <v>33</v>
      </c>
      <c r="M371" s="102"/>
      <c r="N371" s="180">
        <f>N372+N376+N379+N381+N384+N388+N386</f>
        <v>839708.5</v>
      </c>
      <c r="O371" s="180"/>
      <c r="P371" s="123">
        <f>P372+P376+P379+P381+P384+P388+P386</f>
        <v>843392</v>
      </c>
    </row>
    <row r="372" spans="2:16" ht="31.5" customHeight="1" x14ac:dyDescent="0.2">
      <c r="B372" s="107"/>
      <c r="C372" s="93"/>
      <c r="D372" s="95"/>
      <c r="E372" s="96"/>
      <c r="F372" s="97"/>
      <c r="G372" s="181" t="s">
        <v>34</v>
      </c>
      <c r="H372" s="181"/>
      <c r="I372" s="181"/>
      <c r="J372" s="181"/>
      <c r="K372" s="98" t="s">
        <v>29</v>
      </c>
      <c r="L372" s="98" t="s">
        <v>35</v>
      </c>
      <c r="M372" s="98"/>
      <c r="N372" s="169">
        <f>SUM(N373:O375)</f>
        <v>233606.60000000003</v>
      </c>
      <c r="O372" s="169"/>
      <c r="P372" s="121">
        <f>SUM(P373:Q375)</f>
        <v>237290.1</v>
      </c>
    </row>
    <row r="373" spans="2:16" ht="48.75" customHeight="1" x14ac:dyDescent="0.2">
      <c r="B373" s="107"/>
      <c r="C373" s="93"/>
      <c r="D373" s="95"/>
      <c r="E373" s="96"/>
      <c r="F373" s="97"/>
      <c r="G373" s="99"/>
      <c r="H373" s="184" t="s">
        <v>665</v>
      </c>
      <c r="I373" s="185"/>
      <c r="J373" s="186"/>
      <c r="K373" s="100" t="s">
        <v>29</v>
      </c>
      <c r="L373" s="100" t="s">
        <v>35</v>
      </c>
      <c r="M373" s="100" t="s">
        <v>666</v>
      </c>
      <c r="N373" s="170">
        <v>214756.2</v>
      </c>
      <c r="O373" s="170"/>
      <c r="P373" s="124">
        <v>218195.4</v>
      </c>
    </row>
    <row r="374" spans="2:16" ht="48.75" customHeight="1" x14ac:dyDescent="0.2">
      <c r="B374" s="107"/>
      <c r="C374" s="93"/>
      <c r="D374" s="95"/>
      <c r="E374" s="96"/>
      <c r="F374" s="97"/>
      <c r="G374" s="99"/>
      <c r="H374" s="184" t="s">
        <v>211</v>
      </c>
      <c r="I374" s="185"/>
      <c r="J374" s="186"/>
      <c r="K374" s="100" t="s">
        <v>29</v>
      </c>
      <c r="L374" s="100" t="s">
        <v>35</v>
      </c>
      <c r="M374" s="100" t="s">
        <v>212</v>
      </c>
      <c r="N374" s="170">
        <v>18522.2</v>
      </c>
      <c r="O374" s="170"/>
      <c r="P374" s="124">
        <v>18766.5</v>
      </c>
    </row>
    <row r="375" spans="2:16" ht="18.75" customHeight="1" x14ac:dyDescent="0.2">
      <c r="B375" s="107"/>
      <c r="C375" s="93"/>
      <c r="D375" s="95"/>
      <c r="E375" s="96"/>
      <c r="F375" s="97"/>
      <c r="G375" s="99"/>
      <c r="H375" s="184" t="s">
        <v>716</v>
      </c>
      <c r="I375" s="185"/>
      <c r="J375" s="186"/>
      <c r="K375" s="100" t="s">
        <v>29</v>
      </c>
      <c r="L375" s="100" t="s">
        <v>35</v>
      </c>
      <c r="M375" s="100" t="s">
        <v>717</v>
      </c>
      <c r="N375" s="170">
        <v>328.2</v>
      </c>
      <c r="O375" s="170"/>
      <c r="P375" s="124">
        <v>328.2</v>
      </c>
    </row>
    <row r="376" spans="2:16" ht="18.75" customHeight="1" x14ac:dyDescent="0.2">
      <c r="B376" s="107"/>
      <c r="C376" s="93"/>
      <c r="D376" s="95"/>
      <c r="E376" s="96"/>
      <c r="F376" s="97"/>
      <c r="G376" s="181" t="s">
        <v>36</v>
      </c>
      <c r="H376" s="181"/>
      <c r="I376" s="181"/>
      <c r="J376" s="181"/>
      <c r="K376" s="98" t="s">
        <v>29</v>
      </c>
      <c r="L376" s="98" t="s">
        <v>37</v>
      </c>
      <c r="M376" s="98"/>
      <c r="N376" s="169">
        <f>N377+N378</f>
        <v>2000</v>
      </c>
      <c r="O376" s="169"/>
      <c r="P376" s="121">
        <f>P377+P378</f>
        <v>2000</v>
      </c>
    </row>
    <row r="377" spans="2:16" ht="52.5" customHeight="1" x14ac:dyDescent="0.2">
      <c r="B377" s="107"/>
      <c r="C377" s="93"/>
      <c r="D377" s="95"/>
      <c r="E377" s="96"/>
      <c r="F377" s="97"/>
      <c r="G377" s="99"/>
      <c r="H377" s="184" t="s">
        <v>665</v>
      </c>
      <c r="I377" s="185"/>
      <c r="J377" s="186"/>
      <c r="K377" s="100" t="s">
        <v>29</v>
      </c>
      <c r="L377" s="100" t="s">
        <v>37</v>
      </c>
      <c r="M377" s="100" t="s">
        <v>666</v>
      </c>
      <c r="N377" s="170">
        <v>1842</v>
      </c>
      <c r="O377" s="170"/>
      <c r="P377" s="124">
        <v>1842</v>
      </c>
    </row>
    <row r="378" spans="2:16" ht="46.5" customHeight="1" x14ac:dyDescent="0.2">
      <c r="B378" s="107"/>
      <c r="C378" s="93"/>
      <c r="D378" s="95"/>
      <c r="E378" s="96"/>
      <c r="F378" s="97"/>
      <c r="G378" s="99"/>
      <c r="H378" s="184" t="s">
        <v>211</v>
      </c>
      <c r="I378" s="185"/>
      <c r="J378" s="186"/>
      <c r="K378" s="100" t="s">
        <v>29</v>
      </c>
      <c r="L378" s="100" t="s">
        <v>37</v>
      </c>
      <c r="M378" s="100" t="s">
        <v>212</v>
      </c>
      <c r="N378" s="170">
        <v>158</v>
      </c>
      <c r="O378" s="170"/>
      <c r="P378" s="124">
        <v>158</v>
      </c>
    </row>
    <row r="379" spans="2:16" ht="32.25" customHeight="1" x14ac:dyDescent="0.2">
      <c r="B379" s="107"/>
      <c r="C379" s="93"/>
      <c r="D379" s="95"/>
      <c r="E379" s="96"/>
      <c r="F379" s="97"/>
      <c r="G379" s="181" t="s">
        <v>38</v>
      </c>
      <c r="H379" s="181"/>
      <c r="I379" s="181"/>
      <c r="J379" s="181"/>
      <c r="K379" s="98" t="s">
        <v>29</v>
      </c>
      <c r="L379" s="98" t="s">
        <v>39</v>
      </c>
      <c r="M379" s="98"/>
      <c r="N379" s="169">
        <f>N380</f>
        <v>43.9</v>
      </c>
      <c r="O379" s="169"/>
      <c r="P379" s="121">
        <f>P380</f>
        <v>43.9</v>
      </c>
    </row>
    <row r="380" spans="2:16" ht="50.25" customHeight="1" x14ac:dyDescent="0.2">
      <c r="B380" s="107"/>
      <c r="C380" s="93"/>
      <c r="D380" s="95"/>
      <c r="E380" s="96"/>
      <c r="F380" s="97"/>
      <c r="G380" s="99"/>
      <c r="H380" s="184" t="s">
        <v>665</v>
      </c>
      <c r="I380" s="185"/>
      <c r="J380" s="186"/>
      <c r="K380" s="100" t="s">
        <v>29</v>
      </c>
      <c r="L380" s="100" t="s">
        <v>39</v>
      </c>
      <c r="M380" s="100" t="s">
        <v>666</v>
      </c>
      <c r="N380" s="170">
        <v>43.9</v>
      </c>
      <c r="O380" s="170"/>
      <c r="P380" s="124">
        <v>43.9</v>
      </c>
    </row>
    <row r="381" spans="2:16" ht="99" customHeight="1" x14ac:dyDescent="0.2">
      <c r="B381" s="107"/>
      <c r="C381" s="93"/>
      <c r="D381" s="95"/>
      <c r="E381" s="96"/>
      <c r="F381" s="97"/>
      <c r="G381" s="181" t="s">
        <v>41</v>
      </c>
      <c r="H381" s="181"/>
      <c r="I381" s="181"/>
      <c r="J381" s="181"/>
      <c r="K381" s="98" t="s">
        <v>29</v>
      </c>
      <c r="L381" s="98" t="s">
        <v>42</v>
      </c>
      <c r="M381" s="98"/>
      <c r="N381" s="169">
        <f>SUM(N382:O383)</f>
        <v>590014</v>
      </c>
      <c r="O381" s="169"/>
      <c r="P381" s="121">
        <f>SUM(P382:Q383)</f>
        <v>590014</v>
      </c>
    </row>
    <row r="382" spans="2:16" ht="52.5" customHeight="1" thickBot="1" x14ac:dyDescent="0.25">
      <c r="B382" s="107"/>
      <c r="C382" s="93"/>
      <c r="D382" s="95"/>
      <c r="E382" s="96"/>
      <c r="F382" s="97"/>
      <c r="G382" s="99"/>
      <c r="H382" s="241" t="s">
        <v>665</v>
      </c>
      <c r="I382" s="242"/>
      <c r="J382" s="243"/>
      <c r="K382" s="114" t="s">
        <v>29</v>
      </c>
      <c r="L382" s="114" t="s">
        <v>42</v>
      </c>
      <c r="M382" s="114" t="s">
        <v>666</v>
      </c>
      <c r="N382" s="240">
        <v>553819.80000000005</v>
      </c>
      <c r="O382" s="240"/>
      <c r="P382" s="128">
        <v>553819.80000000005</v>
      </c>
    </row>
    <row r="383" spans="2:16" ht="49.5" customHeight="1" x14ac:dyDescent="0.2">
      <c r="B383" s="107"/>
      <c r="C383" s="93"/>
      <c r="D383" s="95"/>
      <c r="E383" s="96"/>
      <c r="F383" s="97"/>
      <c r="G383" s="99"/>
      <c r="H383" s="245" t="s">
        <v>211</v>
      </c>
      <c r="I383" s="246"/>
      <c r="J383" s="247"/>
      <c r="K383" s="143" t="s">
        <v>29</v>
      </c>
      <c r="L383" s="143" t="s">
        <v>42</v>
      </c>
      <c r="M383" s="143" t="s">
        <v>212</v>
      </c>
      <c r="N383" s="244">
        <v>36194.199999999997</v>
      </c>
      <c r="O383" s="244"/>
      <c r="P383" s="144">
        <v>36194.199999999997</v>
      </c>
    </row>
    <row r="384" spans="2:16" ht="79.5" customHeight="1" x14ac:dyDescent="0.2">
      <c r="B384" s="107"/>
      <c r="C384" s="93"/>
      <c r="D384" s="95"/>
      <c r="E384" s="96"/>
      <c r="F384" s="97"/>
      <c r="G384" s="181" t="s">
        <v>43</v>
      </c>
      <c r="H384" s="181"/>
      <c r="I384" s="181"/>
      <c r="J384" s="181"/>
      <c r="K384" s="98" t="s">
        <v>29</v>
      </c>
      <c r="L384" s="98" t="s">
        <v>44</v>
      </c>
      <c r="M384" s="98"/>
      <c r="N384" s="169">
        <f>N385</f>
        <v>8634</v>
      </c>
      <c r="O384" s="169"/>
      <c r="P384" s="121">
        <f>P385</f>
        <v>8634</v>
      </c>
    </row>
    <row r="385" spans="2:16" ht="33.75" customHeight="1" x14ac:dyDescent="0.2">
      <c r="B385" s="107"/>
      <c r="C385" s="93"/>
      <c r="D385" s="95"/>
      <c r="E385" s="96"/>
      <c r="F385" s="97"/>
      <c r="G385" s="99"/>
      <c r="H385" s="205" t="s">
        <v>247</v>
      </c>
      <c r="I385" s="171"/>
      <c r="J385" s="172"/>
      <c r="K385" s="100" t="s">
        <v>29</v>
      </c>
      <c r="L385" s="100" t="s">
        <v>44</v>
      </c>
      <c r="M385" s="100" t="s">
        <v>248</v>
      </c>
      <c r="N385" s="170">
        <v>8634</v>
      </c>
      <c r="O385" s="170"/>
      <c r="P385" s="124">
        <v>8634</v>
      </c>
    </row>
    <row r="386" spans="2:16" ht="65.25" customHeight="1" x14ac:dyDescent="0.2">
      <c r="B386" s="107"/>
      <c r="C386" s="93"/>
      <c r="D386" s="95"/>
      <c r="E386" s="96"/>
      <c r="F386" s="97"/>
      <c r="G386" s="181" t="s">
        <v>45</v>
      </c>
      <c r="H386" s="235"/>
      <c r="I386" s="235"/>
      <c r="J386" s="235"/>
      <c r="K386" s="139" t="s">
        <v>29</v>
      </c>
      <c r="L386" s="139" t="s">
        <v>46</v>
      </c>
      <c r="M386" s="139"/>
      <c r="N386" s="236">
        <f>N387</f>
        <v>4110</v>
      </c>
      <c r="O386" s="236"/>
      <c r="P386" s="140">
        <f>P387</f>
        <v>4110</v>
      </c>
    </row>
    <row r="387" spans="2:16" ht="33.75" customHeight="1" x14ac:dyDescent="0.2">
      <c r="B387" s="107"/>
      <c r="C387" s="93"/>
      <c r="D387" s="95"/>
      <c r="E387" s="96"/>
      <c r="F387" s="97"/>
      <c r="G387" s="99"/>
      <c r="H387" s="184" t="s">
        <v>247</v>
      </c>
      <c r="I387" s="185"/>
      <c r="J387" s="186"/>
      <c r="K387" s="100" t="s">
        <v>29</v>
      </c>
      <c r="L387" s="100" t="s">
        <v>46</v>
      </c>
      <c r="M387" s="100" t="s">
        <v>248</v>
      </c>
      <c r="N387" s="170">
        <v>4110</v>
      </c>
      <c r="O387" s="170"/>
      <c r="P387" s="124">
        <v>4110</v>
      </c>
    </row>
    <row r="388" spans="2:16" ht="66" customHeight="1" x14ac:dyDescent="0.2">
      <c r="B388" s="107"/>
      <c r="C388" s="93"/>
      <c r="D388" s="95"/>
      <c r="E388" s="96"/>
      <c r="F388" s="97"/>
      <c r="G388" s="181" t="s">
        <v>47</v>
      </c>
      <c r="H388" s="181"/>
      <c r="I388" s="181"/>
      <c r="J388" s="181"/>
      <c r="K388" s="98" t="s">
        <v>29</v>
      </c>
      <c r="L388" s="98" t="s">
        <v>48</v>
      </c>
      <c r="M388" s="98"/>
      <c r="N388" s="169">
        <f>N389</f>
        <v>1300</v>
      </c>
      <c r="O388" s="169"/>
      <c r="P388" s="121">
        <f>P389</f>
        <v>1300</v>
      </c>
    </row>
    <row r="389" spans="2:16" ht="33.75" customHeight="1" x14ac:dyDescent="0.2">
      <c r="B389" s="107"/>
      <c r="C389" s="93"/>
      <c r="D389" s="95"/>
      <c r="E389" s="96"/>
      <c r="F389" s="97"/>
      <c r="G389" s="99"/>
      <c r="H389" s="184" t="s">
        <v>247</v>
      </c>
      <c r="I389" s="185"/>
      <c r="J389" s="186"/>
      <c r="K389" s="100" t="s">
        <v>29</v>
      </c>
      <c r="L389" s="100" t="s">
        <v>48</v>
      </c>
      <c r="M389" s="100" t="s">
        <v>248</v>
      </c>
      <c r="N389" s="170">
        <v>1300</v>
      </c>
      <c r="O389" s="170"/>
      <c r="P389" s="124">
        <v>1300</v>
      </c>
    </row>
    <row r="390" spans="2:16" ht="47.25" customHeight="1" x14ac:dyDescent="0.2">
      <c r="B390" s="107"/>
      <c r="C390" s="93"/>
      <c r="D390" s="95"/>
      <c r="E390" s="96"/>
      <c r="F390" s="179" t="s">
        <v>49</v>
      </c>
      <c r="G390" s="179"/>
      <c r="H390" s="179"/>
      <c r="I390" s="179"/>
      <c r="J390" s="179"/>
      <c r="K390" s="102" t="s">
        <v>29</v>
      </c>
      <c r="L390" s="102" t="s">
        <v>50</v>
      </c>
      <c r="M390" s="102"/>
      <c r="N390" s="180">
        <f>N391</f>
        <v>250</v>
      </c>
      <c r="O390" s="180"/>
      <c r="P390" s="123">
        <f>P391</f>
        <v>250</v>
      </c>
    </row>
    <row r="391" spans="2:16" ht="64.5" customHeight="1" x14ac:dyDescent="0.2">
      <c r="B391" s="107"/>
      <c r="C391" s="93"/>
      <c r="D391" s="95"/>
      <c r="E391" s="96"/>
      <c r="F391" s="97"/>
      <c r="G391" s="181" t="s">
        <v>51</v>
      </c>
      <c r="H391" s="181"/>
      <c r="I391" s="181"/>
      <c r="J391" s="181"/>
      <c r="K391" s="98" t="s">
        <v>29</v>
      </c>
      <c r="L391" s="98" t="s">
        <v>52</v>
      </c>
      <c r="M391" s="98"/>
      <c r="N391" s="169">
        <f>N392</f>
        <v>250</v>
      </c>
      <c r="O391" s="169"/>
      <c r="P391" s="121">
        <f>P392</f>
        <v>250</v>
      </c>
    </row>
    <row r="392" spans="2:16" ht="15" customHeight="1" x14ac:dyDescent="0.2">
      <c r="B392" s="107"/>
      <c r="C392" s="93"/>
      <c r="D392" s="95"/>
      <c r="E392" s="96"/>
      <c r="F392" s="97"/>
      <c r="G392" s="99"/>
      <c r="H392" s="184" t="s">
        <v>53</v>
      </c>
      <c r="I392" s="185"/>
      <c r="J392" s="186"/>
      <c r="K392" s="100" t="s">
        <v>29</v>
      </c>
      <c r="L392" s="100" t="s">
        <v>52</v>
      </c>
      <c r="M392" s="100" t="s">
        <v>54</v>
      </c>
      <c r="N392" s="170">
        <v>250</v>
      </c>
      <c r="O392" s="170"/>
      <c r="P392" s="124">
        <v>250</v>
      </c>
    </row>
    <row r="393" spans="2:16" ht="35.25" customHeight="1" x14ac:dyDescent="0.2">
      <c r="B393" s="107"/>
      <c r="C393" s="93"/>
      <c r="D393" s="182" t="s">
        <v>87</v>
      </c>
      <c r="E393" s="182"/>
      <c r="F393" s="182"/>
      <c r="G393" s="182"/>
      <c r="H393" s="182"/>
      <c r="I393" s="182"/>
      <c r="J393" s="182"/>
      <c r="K393" s="94" t="s">
        <v>29</v>
      </c>
      <c r="L393" s="94" t="s">
        <v>88</v>
      </c>
      <c r="M393" s="94"/>
      <c r="N393" s="183">
        <f>N394</f>
        <v>300</v>
      </c>
      <c r="O393" s="183"/>
      <c r="P393" s="125">
        <f>P394</f>
        <v>300</v>
      </c>
    </row>
    <row r="394" spans="2:16" ht="45.75" customHeight="1" x14ac:dyDescent="0.2">
      <c r="B394" s="107"/>
      <c r="C394" s="93"/>
      <c r="D394" s="95"/>
      <c r="E394" s="177" t="s">
        <v>177</v>
      </c>
      <c r="F394" s="177"/>
      <c r="G394" s="177"/>
      <c r="H394" s="177"/>
      <c r="I394" s="177"/>
      <c r="J394" s="177"/>
      <c r="K394" s="101" t="s">
        <v>29</v>
      </c>
      <c r="L394" s="101" t="s">
        <v>178</v>
      </c>
      <c r="M394" s="101"/>
      <c r="N394" s="178">
        <f>N395</f>
        <v>300</v>
      </c>
      <c r="O394" s="178"/>
      <c r="P394" s="122">
        <f>P395</f>
        <v>300</v>
      </c>
    </row>
    <row r="395" spans="2:16" ht="48" customHeight="1" x14ac:dyDescent="0.2">
      <c r="B395" s="107"/>
      <c r="C395" s="93"/>
      <c r="D395" s="95"/>
      <c r="E395" s="96"/>
      <c r="F395" s="179" t="s">
        <v>179</v>
      </c>
      <c r="G395" s="179"/>
      <c r="H395" s="179"/>
      <c r="I395" s="179"/>
      <c r="J395" s="179"/>
      <c r="K395" s="102" t="s">
        <v>29</v>
      </c>
      <c r="L395" s="102" t="s">
        <v>180</v>
      </c>
      <c r="M395" s="102"/>
      <c r="N395" s="180">
        <f>N396</f>
        <v>300</v>
      </c>
      <c r="O395" s="180"/>
      <c r="P395" s="123">
        <f>P396</f>
        <v>300</v>
      </c>
    </row>
    <row r="396" spans="2:16" ht="51" customHeight="1" x14ac:dyDescent="0.2">
      <c r="B396" s="107"/>
      <c r="C396" s="93"/>
      <c r="D396" s="95"/>
      <c r="E396" s="96"/>
      <c r="F396" s="97"/>
      <c r="G396" s="181" t="s">
        <v>55</v>
      </c>
      <c r="H396" s="181"/>
      <c r="I396" s="181"/>
      <c r="J396" s="181"/>
      <c r="K396" s="98" t="s">
        <v>29</v>
      </c>
      <c r="L396" s="98" t="s">
        <v>56</v>
      </c>
      <c r="M396" s="98"/>
      <c r="N396" s="169">
        <f>N397</f>
        <v>300</v>
      </c>
      <c r="O396" s="169"/>
      <c r="P396" s="121">
        <f>P397</f>
        <v>300</v>
      </c>
    </row>
    <row r="397" spans="2:16" ht="18.75" customHeight="1" x14ac:dyDescent="0.2">
      <c r="B397" s="107"/>
      <c r="C397" s="93"/>
      <c r="D397" s="95"/>
      <c r="E397" s="96"/>
      <c r="F397" s="97"/>
      <c r="G397" s="99"/>
      <c r="H397" s="184" t="s">
        <v>53</v>
      </c>
      <c r="I397" s="185"/>
      <c r="J397" s="186"/>
      <c r="K397" s="100" t="s">
        <v>29</v>
      </c>
      <c r="L397" s="100" t="s">
        <v>56</v>
      </c>
      <c r="M397" s="100" t="s">
        <v>54</v>
      </c>
      <c r="N397" s="170">
        <v>300</v>
      </c>
      <c r="O397" s="170"/>
      <c r="P397" s="124">
        <v>300</v>
      </c>
    </row>
    <row r="398" spans="2:16" ht="35.25" customHeight="1" x14ac:dyDescent="0.2">
      <c r="B398" s="107"/>
      <c r="C398" s="93"/>
      <c r="D398" s="182" t="s">
        <v>203</v>
      </c>
      <c r="E398" s="182"/>
      <c r="F398" s="182"/>
      <c r="G398" s="182"/>
      <c r="H398" s="182"/>
      <c r="I398" s="182"/>
      <c r="J398" s="182"/>
      <c r="K398" s="94" t="s">
        <v>29</v>
      </c>
      <c r="L398" s="94" t="s">
        <v>204</v>
      </c>
      <c r="M398" s="94"/>
      <c r="N398" s="183">
        <f>N399</f>
        <v>1247.7</v>
      </c>
      <c r="O398" s="183"/>
      <c r="P398" s="125">
        <f>P399</f>
        <v>1300</v>
      </c>
    </row>
    <row r="399" spans="2:16" ht="51.75" customHeight="1" x14ac:dyDescent="0.2">
      <c r="B399" s="107"/>
      <c r="C399" s="93"/>
      <c r="D399" s="95"/>
      <c r="E399" s="177" t="s">
        <v>689</v>
      </c>
      <c r="F399" s="177"/>
      <c r="G399" s="177"/>
      <c r="H399" s="177"/>
      <c r="I399" s="177"/>
      <c r="J399" s="177"/>
      <c r="K399" s="101" t="s">
        <v>29</v>
      </c>
      <c r="L399" s="101" t="s">
        <v>690</v>
      </c>
      <c r="M399" s="101"/>
      <c r="N399" s="178">
        <f>N400</f>
        <v>1247.7</v>
      </c>
      <c r="O399" s="178"/>
      <c r="P399" s="122">
        <f>P400</f>
        <v>1300</v>
      </c>
    </row>
    <row r="400" spans="2:16" ht="36" customHeight="1" x14ac:dyDescent="0.2">
      <c r="B400" s="107"/>
      <c r="C400" s="93"/>
      <c r="D400" s="95"/>
      <c r="E400" s="96"/>
      <c r="F400" s="179" t="s">
        <v>57</v>
      </c>
      <c r="G400" s="179"/>
      <c r="H400" s="179"/>
      <c r="I400" s="179"/>
      <c r="J400" s="179"/>
      <c r="K400" s="102" t="s">
        <v>29</v>
      </c>
      <c r="L400" s="102" t="s">
        <v>58</v>
      </c>
      <c r="M400" s="102"/>
      <c r="N400" s="180">
        <f>N401</f>
        <v>1247.7</v>
      </c>
      <c r="O400" s="180"/>
      <c r="P400" s="123">
        <f>P401</f>
        <v>1300</v>
      </c>
    </row>
    <row r="401" spans="2:16" ht="64.5" customHeight="1" x14ac:dyDescent="0.2">
      <c r="B401" s="107"/>
      <c r="C401" s="93"/>
      <c r="D401" s="95"/>
      <c r="E401" s="96"/>
      <c r="F401" s="97"/>
      <c r="G401" s="181" t="s">
        <v>59</v>
      </c>
      <c r="H401" s="181"/>
      <c r="I401" s="181"/>
      <c r="J401" s="181"/>
      <c r="K401" s="98" t="s">
        <v>29</v>
      </c>
      <c r="L401" s="98" t="s">
        <v>60</v>
      </c>
      <c r="M401" s="98"/>
      <c r="N401" s="169">
        <f>N402+N403</f>
        <v>1247.7</v>
      </c>
      <c r="O401" s="169"/>
      <c r="P401" s="121">
        <f>P402+P403</f>
        <v>1300</v>
      </c>
    </row>
    <row r="402" spans="2:16" ht="50.25" customHeight="1" x14ac:dyDescent="0.2">
      <c r="B402" s="107"/>
      <c r="C402" s="93"/>
      <c r="D402" s="95"/>
      <c r="E402" s="96"/>
      <c r="F402" s="97"/>
      <c r="G402" s="99"/>
      <c r="H402" s="184" t="s">
        <v>665</v>
      </c>
      <c r="I402" s="185"/>
      <c r="J402" s="186"/>
      <c r="K402" s="100" t="s">
        <v>29</v>
      </c>
      <c r="L402" s="100" t="s">
        <v>60</v>
      </c>
      <c r="M402" s="100" t="s">
        <v>666</v>
      </c>
      <c r="N402" s="170">
        <v>1181.2</v>
      </c>
      <c r="O402" s="170"/>
      <c r="P402" s="124">
        <v>1230.7</v>
      </c>
    </row>
    <row r="403" spans="2:16" ht="52.5" customHeight="1" x14ac:dyDescent="0.2">
      <c r="B403" s="107"/>
      <c r="C403" s="93"/>
      <c r="D403" s="95"/>
      <c r="E403" s="96"/>
      <c r="F403" s="97"/>
      <c r="G403" s="99"/>
      <c r="H403" s="184" t="s">
        <v>211</v>
      </c>
      <c r="I403" s="185"/>
      <c r="J403" s="186"/>
      <c r="K403" s="100" t="s">
        <v>29</v>
      </c>
      <c r="L403" s="100" t="s">
        <v>60</v>
      </c>
      <c r="M403" s="100" t="s">
        <v>212</v>
      </c>
      <c r="N403" s="170">
        <v>66.5</v>
      </c>
      <c r="O403" s="170"/>
      <c r="P403" s="124">
        <v>69.3</v>
      </c>
    </row>
    <row r="404" spans="2:16" ht="15" hidden="1" customHeight="1" x14ac:dyDescent="0.2">
      <c r="B404" s="107"/>
      <c r="C404" s="93"/>
      <c r="D404" s="182" t="s">
        <v>215</v>
      </c>
      <c r="E404" s="182"/>
      <c r="F404" s="182"/>
      <c r="G404" s="182"/>
      <c r="H404" s="182"/>
      <c r="I404" s="182"/>
      <c r="J404" s="182"/>
      <c r="K404" s="94" t="s">
        <v>29</v>
      </c>
      <c r="L404" s="94" t="s">
        <v>216</v>
      </c>
      <c r="M404" s="94"/>
      <c r="N404" s="183">
        <v>0</v>
      </c>
      <c r="O404" s="183"/>
      <c r="P404" s="125">
        <v>0</v>
      </c>
    </row>
    <row r="405" spans="2:16" ht="15" hidden="1" customHeight="1" x14ac:dyDescent="0.2">
      <c r="B405" s="107"/>
      <c r="C405" s="93"/>
      <c r="D405" s="95"/>
      <c r="E405" s="96"/>
      <c r="F405" s="97"/>
      <c r="G405" s="181" t="s">
        <v>217</v>
      </c>
      <c r="H405" s="181"/>
      <c r="I405" s="181"/>
      <c r="J405" s="181"/>
      <c r="K405" s="98" t="s">
        <v>29</v>
      </c>
      <c r="L405" s="98" t="s">
        <v>218</v>
      </c>
      <c r="M405" s="98"/>
      <c r="N405" s="169">
        <v>0</v>
      </c>
      <c r="O405" s="169"/>
      <c r="P405" s="121">
        <v>0</v>
      </c>
    </row>
    <row r="406" spans="2:16" ht="15" hidden="1" customHeight="1" x14ac:dyDescent="0.2">
      <c r="B406" s="107"/>
      <c r="C406" s="93"/>
      <c r="D406" s="95"/>
      <c r="E406" s="96"/>
      <c r="F406" s="97"/>
      <c r="G406" s="99"/>
      <c r="H406" s="184" t="s">
        <v>53</v>
      </c>
      <c r="I406" s="185"/>
      <c r="J406" s="186"/>
      <c r="K406" s="100" t="s">
        <v>29</v>
      </c>
      <c r="L406" s="100" t="s">
        <v>218</v>
      </c>
      <c r="M406" s="100" t="s">
        <v>54</v>
      </c>
      <c r="N406" s="170">
        <v>0</v>
      </c>
      <c r="O406" s="170"/>
      <c r="P406" s="124">
        <v>0</v>
      </c>
    </row>
    <row r="407" spans="2:16" ht="15" hidden="1" customHeight="1" x14ac:dyDescent="0.2">
      <c r="B407" s="107"/>
      <c r="C407" s="93"/>
      <c r="D407" s="95"/>
      <c r="E407" s="96"/>
      <c r="F407" s="97"/>
      <c r="G407" s="99"/>
      <c r="H407" s="184" t="s">
        <v>716</v>
      </c>
      <c r="I407" s="185"/>
      <c r="J407" s="186"/>
      <c r="K407" s="100" t="s">
        <v>29</v>
      </c>
      <c r="L407" s="100" t="s">
        <v>218</v>
      </c>
      <c r="M407" s="100" t="s">
        <v>717</v>
      </c>
      <c r="N407" s="170">
        <v>0</v>
      </c>
      <c r="O407" s="170"/>
      <c r="P407" s="124">
        <v>0</v>
      </c>
    </row>
    <row r="408" spans="2:16" ht="24" customHeight="1" x14ac:dyDescent="0.2">
      <c r="B408" s="107"/>
      <c r="C408" s="218" t="s">
        <v>61</v>
      </c>
      <c r="D408" s="218"/>
      <c r="E408" s="218"/>
      <c r="F408" s="218"/>
      <c r="G408" s="218"/>
      <c r="H408" s="218"/>
      <c r="I408" s="218"/>
      <c r="J408" s="218"/>
      <c r="K408" s="92" t="s">
        <v>62</v>
      </c>
      <c r="L408" s="92"/>
      <c r="M408" s="92"/>
      <c r="N408" s="221">
        <f>N409+N453+N458</f>
        <v>1762210.3</v>
      </c>
      <c r="O408" s="221"/>
      <c r="P408" s="126">
        <f>P409+P453+P458</f>
        <v>1747079.4</v>
      </c>
    </row>
    <row r="409" spans="2:16" ht="32.25" customHeight="1" x14ac:dyDescent="0.2">
      <c r="B409" s="107"/>
      <c r="C409" s="93"/>
      <c r="D409" s="182" t="s">
        <v>491</v>
      </c>
      <c r="E409" s="182"/>
      <c r="F409" s="182"/>
      <c r="G409" s="182"/>
      <c r="H409" s="182"/>
      <c r="I409" s="182"/>
      <c r="J409" s="182"/>
      <c r="K409" s="94" t="s">
        <v>62</v>
      </c>
      <c r="L409" s="94" t="s">
        <v>492</v>
      </c>
      <c r="M409" s="94"/>
      <c r="N409" s="183">
        <f>N410</f>
        <v>1758521.3</v>
      </c>
      <c r="O409" s="183"/>
      <c r="P409" s="125">
        <f>P410</f>
        <v>1743319.4</v>
      </c>
    </row>
    <row r="410" spans="2:16" ht="30" customHeight="1" x14ac:dyDescent="0.2">
      <c r="B410" s="107"/>
      <c r="C410" s="93"/>
      <c r="D410" s="95"/>
      <c r="E410" s="177" t="s">
        <v>493</v>
      </c>
      <c r="F410" s="177"/>
      <c r="G410" s="177"/>
      <c r="H410" s="177"/>
      <c r="I410" s="177"/>
      <c r="J410" s="177"/>
      <c r="K410" s="101" t="s">
        <v>62</v>
      </c>
      <c r="L410" s="101" t="s">
        <v>494</v>
      </c>
      <c r="M410" s="101"/>
      <c r="N410" s="178">
        <f>N411+N425+N448</f>
        <v>1758521.3</v>
      </c>
      <c r="O410" s="178"/>
      <c r="P410" s="122">
        <f>P411+P425+P448</f>
        <v>1743319.4</v>
      </c>
    </row>
    <row r="411" spans="2:16" ht="31.5" customHeight="1" x14ac:dyDescent="0.2">
      <c r="B411" s="107"/>
      <c r="C411" s="93"/>
      <c r="D411" s="95"/>
      <c r="E411" s="96"/>
      <c r="F411" s="179" t="s">
        <v>63</v>
      </c>
      <c r="G411" s="179"/>
      <c r="H411" s="179"/>
      <c r="I411" s="179"/>
      <c r="J411" s="179"/>
      <c r="K411" s="102" t="s">
        <v>62</v>
      </c>
      <c r="L411" s="102" t="s">
        <v>64</v>
      </c>
      <c r="M411" s="102"/>
      <c r="N411" s="180">
        <f>N412+N415+N418+N421+N423</f>
        <v>1074037.7</v>
      </c>
      <c r="O411" s="180"/>
      <c r="P411" s="123">
        <f>P412+P415+P418+P421+P423</f>
        <v>1078607.8999999999</v>
      </c>
    </row>
    <row r="412" spans="2:16" ht="34.5" customHeight="1" thickBot="1" x14ac:dyDescent="0.25">
      <c r="B412" s="107"/>
      <c r="C412" s="93"/>
      <c r="D412" s="95"/>
      <c r="E412" s="96"/>
      <c r="F412" s="97"/>
      <c r="G412" s="258" t="s">
        <v>65</v>
      </c>
      <c r="H412" s="258"/>
      <c r="I412" s="258"/>
      <c r="J412" s="258"/>
      <c r="K412" s="145" t="s">
        <v>62</v>
      </c>
      <c r="L412" s="145" t="s">
        <v>66</v>
      </c>
      <c r="M412" s="145"/>
      <c r="N412" s="259">
        <f>N413+N414</f>
        <v>150549.19999999998</v>
      </c>
      <c r="O412" s="259"/>
      <c r="P412" s="146">
        <f>P413+P414</f>
        <v>154857.4</v>
      </c>
    </row>
    <row r="413" spans="2:16" ht="45.75" customHeight="1" x14ac:dyDescent="0.2">
      <c r="B413" s="107"/>
      <c r="C413" s="93"/>
      <c r="D413" s="95"/>
      <c r="E413" s="96"/>
      <c r="F413" s="97"/>
      <c r="G413" s="99"/>
      <c r="H413" s="245" t="s">
        <v>665</v>
      </c>
      <c r="I413" s="246"/>
      <c r="J413" s="247"/>
      <c r="K413" s="158" t="s">
        <v>62</v>
      </c>
      <c r="L413" s="158" t="s">
        <v>66</v>
      </c>
      <c r="M413" s="158" t="s">
        <v>666</v>
      </c>
      <c r="N413" s="268">
        <v>144080.4</v>
      </c>
      <c r="O413" s="268"/>
      <c r="P413" s="159">
        <v>148267.5</v>
      </c>
    </row>
    <row r="414" spans="2:16" ht="51" customHeight="1" x14ac:dyDescent="0.2">
      <c r="B414" s="107"/>
      <c r="C414" s="93"/>
      <c r="D414" s="95"/>
      <c r="E414" s="96"/>
      <c r="F414" s="97"/>
      <c r="G414" s="99"/>
      <c r="H414" s="205" t="s">
        <v>211</v>
      </c>
      <c r="I414" s="171"/>
      <c r="J414" s="172"/>
      <c r="K414" s="100" t="s">
        <v>62</v>
      </c>
      <c r="L414" s="100" t="s">
        <v>66</v>
      </c>
      <c r="M414" s="100" t="s">
        <v>212</v>
      </c>
      <c r="N414" s="170">
        <v>6468.8</v>
      </c>
      <c r="O414" s="170"/>
      <c r="P414" s="124">
        <v>6589.9</v>
      </c>
    </row>
    <row r="415" spans="2:16" ht="35.25" customHeight="1" x14ac:dyDescent="0.2">
      <c r="B415" s="107"/>
      <c r="C415" s="93"/>
      <c r="D415" s="95"/>
      <c r="E415" s="96"/>
      <c r="F415" s="97"/>
      <c r="G415" s="181" t="s">
        <v>67</v>
      </c>
      <c r="H415" s="181"/>
      <c r="I415" s="181"/>
      <c r="J415" s="181"/>
      <c r="K415" s="98" t="s">
        <v>62</v>
      </c>
      <c r="L415" s="98" t="s">
        <v>68</v>
      </c>
      <c r="M415" s="98"/>
      <c r="N415" s="169">
        <f>N416+N417</f>
        <v>981.5</v>
      </c>
      <c r="O415" s="169"/>
      <c r="P415" s="121">
        <f>P416+P417</f>
        <v>981.5</v>
      </c>
    </row>
    <row r="416" spans="2:16" ht="49.5" customHeight="1" x14ac:dyDescent="0.2">
      <c r="B416" s="107"/>
      <c r="C416" s="93"/>
      <c r="D416" s="95"/>
      <c r="E416" s="96"/>
      <c r="F416" s="97"/>
      <c r="G416" s="99"/>
      <c r="H416" s="184" t="s">
        <v>665</v>
      </c>
      <c r="I416" s="185"/>
      <c r="J416" s="186"/>
      <c r="K416" s="100" t="s">
        <v>62</v>
      </c>
      <c r="L416" s="100" t="s">
        <v>68</v>
      </c>
      <c r="M416" s="100" t="s">
        <v>666</v>
      </c>
      <c r="N416" s="170">
        <v>931.5</v>
      </c>
      <c r="O416" s="170"/>
      <c r="P416" s="124">
        <v>931.5</v>
      </c>
    </row>
    <row r="417" spans="2:16" ht="48" customHeight="1" x14ac:dyDescent="0.2">
      <c r="B417" s="107"/>
      <c r="C417" s="93"/>
      <c r="D417" s="95"/>
      <c r="E417" s="96"/>
      <c r="F417" s="97"/>
      <c r="G417" s="99"/>
      <c r="H417" s="184" t="s">
        <v>211</v>
      </c>
      <c r="I417" s="185"/>
      <c r="J417" s="186"/>
      <c r="K417" s="100" t="s">
        <v>62</v>
      </c>
      <c r="L417" s="100" t="s">
        <v>68</v>
      </c>
      <c r="M417" s="100" t="s">
        <v>212</v>
      </c>
      <c r="N417" s="170">
        <v>50</v>
      </c>
      <c r="O417" s="170"/>
      <c r="P417" s="124">
        <v>50</v>
      </c>
    </row>
    <row r="418" spans="2:16" ht="144" customHeight="1" x14ac:dyDescent="0.2">
      <c r="B418" s="107"/>
      <c r="C418" s="93"/>
      <c r="D418" s="95"/>
      <c r="E418" s="96"/>
      <c r="F418" s="97"/>
      <c r="G418" s="181" t="s">
        <v>69</v>
      </c>
      <c r="H418" s="181"/>
      <c r="I418" s="181"/>
      <c r="J418" s="181"/>
      <c r="K418" s="98" t="s">
        <v>62</v>
      </c>
      <c r="L418" s="98" t="s">
        <v>70</v>
      </c>
      <c r="M418" s="98"/>
      <c r="N418" s="169">
        <f>N419+N420</f>
        <v>910326</v>
      </c>
      <c r="O418" s="169"/>
      <c r="P418" s="121">
        <f>P419+P420</f>
        <v>910326</v>
      </c>
    </row>
    <row r="419" spans="2:16" ht="51.75" customHeight="1" x14ac:dyDescent="0.2">
      <c r="B419" s="107"/>
      <c r="C419" s="93"/>
      <c r="D419" s="95"/>
      <c r="E419" s="96"/>
      <c r="F419" s="97"/>
      <c r="G419" s="99"/>
      <c r="H419" s="184" t="s">
        <v>665</v>
      </c>
      <c r="I419" s="185"/>
      <c r="J419" s="186"/>
      <c r="K419" s="100" t="s">
        <v>62</v>
      </c>
      <c r="L419" s="100" t="s">
        <v>70</v>
      </c>
      <c r="M419" s="100" t="s">
        <v>666</v>
      </c>
      <c r="N419" s="170">
        <v>879038.4</v>
      </c>
      <c r="O419" s="170"/>
      <c r="P419" s="124">
        <v>879038.4</v>
      </c>
    </row>
    <row r="420" spans="2:16" ht="48.75" customHeight="1" x14ac:dyDescent="0.2">
      <c r="B420" s="107"/>
      <c r="C420" s="93"/>
      <c r="D420" s="95"/>
      <c r="E420" s="96"/>
      <c r="F420" s="97"/>
      <c r="G420" s="99"/>
      <c r="H420" s="184" t="s">
        <v>211</v>
      </c>
      <c r="I420" s="185"/>
      <c r="J420" s="186"/>
      <c r="K420" s="100" t="s">
        <v>62</v>
      </c>
      <c r="L420" s="100" t="s">
        <v>70</v>
      </c>
      <c r="M420" s="100" t="s">
        <v>212</v>
      </c>
      <c r="N420" s="170">
        <v>31287.599999999999</v>
      </c>
      <c r="O420" s="170"/>
      <c r="P420" s="124">
        <v>31287.599999999999</v>
      </c>
    </row>
    <row r="421" spans="2:16" ht="125.25" customHeight="1" x14ac:dyDescent="0.2">
      <c r="B421" s="107"/>
      <c r="C421" s="93"/>
      <c r="D421" s="95"/>
      <c r="E421" s="96"/>
      <c r="F421" s="97"/>
      <c r="G421" s="181" t="s">
        <v>71</v>
      </c>
      <c r="H421" s="181"/>
      <c r="I421" s="181"/>
      <c r="J421" s="181"/>
      <c r="K421" s="98" t="s">
        <v>62</v>
      </c>
      <c r="L421" s="98" t="s">
        <v>72</v>
      </c>
      <c r="M421" s="98"/>
      <c r="N421" s="169">
        <f>N422</f>
        <v>9716</v>
      </c>
      <c r="O421" s="169"/>
      <c r="P421" s="121">
        <f>P422</f>
        <v>9716</v>
      </c>
    </row>
    <row r="422" spans="2:16" ht="33" customHeight="1" x14ac:dyDescent="0.2">
      <c r="B422" s="107"/>
      <c r="C422" s="93"/>
      <c r="D422" s="95"/>
      <c r="E422" s="96"/>
      <c r="F422" s="97"/>
      <c r="G422" s="99"/>
      <c r="H422" s="184" t="s">
        <v>247</v>
      </c>
      <c r="I422" s="185"/>
      <c r="J422" s="186"/>
      <c r="K422" s="100" t="s">
        <v>62</v>
      </c>
      <c r="L422" s="100" t="s">
        <v>72</v>
      </c>
      <c r="M422" s="100" t="s">
        <v>248</v>
      </c>
      <c r="N422" s="170">
        <v>9716</v>
      </c>
      <c r="O422" s="170"/>
      <c r="P422" s="124">
        <v>9716</v>
      </c>
    </row>
    <row r="423" spans="2:16" ht="80.25" customHeight="1" x14ac:dyDescent="0.2">
      <c r="B423" s="107"/>
      <c r="C423" s="93"/>
      <c r="D423" s="95"/>
      <c r="E423" s="96"/>
      <c r="F423" s="97"/>
      <c r="G423" s="181" t="s">
        <v>73</v>
      </c>
      <c r="H423" s="181"/>
      <c r="I423" s="181"/>
      <c r="J423" s="181"/>
      <c r="K423" s="98" t="s">
        <v>62</v>
      </c>
      <c r="L423" s="98" t="s">
        <v>74</v>
      </c>
      <c r="M423" s="98"/>
      <c r="N423" s="169">
        <f>N424</f>
        <v>2465</v>
      </c>
      <c r="O423" s="169"/>
      <c r="P423" s="121">
        <f>P424</f>
        <v>2727</v>
      </c>
    </row>
    <row r="424" spans="2:16" ht="51" customHeight="1" x14ac:dyDescent="0.2">
      <c r="B424" s="107"/>
      <c r="C424" s="93"/>
      <c r="D424" s="95"/>
      <c r="E424" s="96"/>
      <c r="F424" s="97"/>
      <c r="G424" s="99"/>
      <c r="H424" s="184" t="s">
        <v>665</v>
      </c>
      <c r="I424" s="185"/>
      <c r="J424" s="186"/>
      <c r="K424" s="100" t="s">
        <v>62</v>
      </c>
      <c r="L424" s="100" t="s">
        <v>74</v>
      </c>
      <c r="M424" s="100" t="s">
        <v>666</v>
      </c>
      <c r="N424" s="170">
        <v>2465</v>
      </c>
      <c r="O424" s="170"/>
      <c r="P424" s="124">
        <v>2727</v>
      </c>
    </row>
    <row r="425" spans="2:16" ht="34.5" customHeight="1" x14ac:dyDescent="0.2">
      <c r="B425" s="107"/>
      <c r="C425" s="93"/>
      <c r="D425" s="95"/>
      <c r="E425" s="96"/>
      <c r="F425" s="179" t="s">
        <v>495</v>
      </c>
      <c r="G425" s="179"/>
      <c r="H425" s="179"/>
      <c r="I425" s="179"/>
      <c r="J425" s="179"/>
      <c r="K425" s="102" t="s">
        <v>62</v>
      </c>
      <c r="L425" s="102" t="s">
        <v>496</v>
      </c>
      <c r="M425" s="102"/>
      <c r="N425" s="180">
        <f>N426+N431+N435+N440+N442+N444+N446+N438</f>
        <v>100318.59999999999</v>
      </c>
      <c r="O425" s="180"/>
      <c r="P425" s="123">
        <f>P426+P431+P435+P440+P442+P444+P446+P438</f>
        <v>100318.59999999999</v>
      </c>
    </row>
    <row r="426" spans="2:16" ht="20.25" customHeight="1" x14ac:dyDescent="0.2">
      <c r="B426" s="107"/>
      <c r="C426" s="93"/>
      <c r="D426" s="95"/>
      <c r="E426" s="96"/>
      <c r="F426" s="97"/>
      <c r="G426" s="181" t="s">
        <v>36</v>
      </c>
      <c r="H426" s="181"/>
      <c r="I426" s="181"/>
      <c r="J426" s="181"/>
      <c r="K426" s="98" t="s">
        <v>62</v>
      </c>
      <c r="L426" s="98" t="s">
        <v>75</v>
      </c>
      <c r="M426" s="98"/>
      <c r="N426" s="169">
        <f>SUM(N427:O430)</f>
        <v>21912.600000000002</v>
      </c>
      <c r="O426" s="169"/>
      <c r="P426" s="121">
        <f>SUM(P427:Q430)</f>
        <v>21912.600000000002</v>
      </c>
    </row>
    <row r="427" spans="2:16" ht="49.5" customHeight="1" x14ac:dyDescent="0.2">
      <c r="B427" s="107"/>
      <c r="C427" s="93"/>
      <c r="D427" s="95"/>
      <c r="E427" s="96"/>
      <c r="F427" s="97"/>
      <c r="G427" s="99"/>
      <c r="H427" s="184" t="s">
        <v>665</v>
      </c>
      <c r="I427" s="185"/>
      <c r="J427" s="186"/>
      <c r="K427" s="100" t="s">
        <v>62</v>
      </c>
      <c r="L427" s="100" t="s">
        <v>75</v>
      </c>
      <c r="M427" s="100" t="s">
        <v>666</v>
      </c>
      <c r="N427" s="170">
        <v>1212.2</v>
      </c>
      <c r="O427" s="170"/>
      <c r="P427" s="124">
        <v>1212.2</v>
      </c>
    </row>
    <row r="428" spans="2:16" ht="20.25" customHeight="1" x14ac:dyDescent="0.2">
      <c r="B428" s="107"/>
      <c r="C428" s="93"/>
      <c r="D428" s="95"/>
      <c r="E428" s="96"/>
      <c r="F428" s="97"/>
      <c r="G428" s="99"/>
      <c r="H428" s="184" t="s">
        <v>53</v>
      </c>
      <c r="I428" s="185"/>
      <c r="J428" s="186"/>
      <c r="K428" s="100" t="s">
        <v>62</v>
      </c>
      <c r="L428" s="100" t="s">
        <v>75</v>
      </c>
      <c r="M428" s="100" t="s">
        <v>54</v>
      </c>
      <c r="N428" s="170">
        <v>19596.400000000001</v>
      </c>
      <c r="O428" s="170"/>
      <c r="P428" s="124">
        <v>19596.400000000001</v>
      </c>
    </row>
    <row r="429" spans="2:16" ht="18" customHeight="1" x14ac:dyDescent="0.2">
      <c r="B429" s="107"/>
      <c r="C429" s="93"/>
      <c r="D429" s="95"/>
      <c r="E429" s="96"/>
      <c r="F429" s="97"/>
      <c r="G429" s="99"/>
      <c r="H429" s="184" t="s">
        <v>716</v>
      </c>
      <c r="I429" s="185"/>
      <c r="J429" s="186"/>
      <c r="K429" s="100" t="s">
        <v>62</v>
      </c>
      <c r="L429" s="100" t="s">
        <v>75</v>
      </c>
      <c r="M429" s="100" t="s">
        <v>717</v>
      </c>
      <c r="N429" s="170">
        <v>547.79999999999995</v>
      </c>
      <c r="O429" s="170"/>
      <c r="P429" s="124">
        <v>547.79999999999995</v>
      </c>
    </row>
    <row r="430" spans="2:16" ht="33.75" customHeight="1" x14ac:dyDescent="0.2">
      <c r="B430" s="107"/>
      <c r="C430" s="93"/>
      <c r="D430" s="95"/>
      <c r="E430" s="96"/>
      <c r="F430" s="97"/>
      <c r="G430" s="99"/>
      <c r="H430" s="184" t="s">
        <v>247</v>
      </c>
      <c r="I430" s="185"/>
      <c r="J430" s="186"/>
      <c r="K430" s="100" t="s">
        <v>62</v>
      </c>
      <c r="L430" s="100" t="s">
        <v>75</v>
      </c>
      <c r="M430" s="100" t="s">
        <v>248</v>
      </c>
      <c r="N430" s="170">
        <v>556.20000000000005</v>
      </c>
      <c r="O430" s="170"/>
      <c r="P430" s="124">
        <v>556.20000000000005</v>
      </c>
    </row>
    <row r="431" spans="2:16" ht="110.25" customHeight="1" x14ac:dyDescent="0.2">
      <c r="B431" s="107"/>
      <c r="C431" s="93"/>
      <c r="D431" s="95"/>
      <c r="E431" s="96"/>
      <c r="F431" s="97"/>
      <c r="G431" s="181" t="s">
        <v>77</v>
      </c>
      <c r="H431" s="181"/>
      <c r="I431" s="181"/>
      <c r="J431" s="181"/>
      <c r="K431" s="98" t="s">
        <v>62</v>
      </c>
      <c r="L431" s="98" t="s">
        <v>76</v>
      </c>
      <c r="M431" s="98"/>
      <c r="N431" s="169">
        <f>SUM(N432:O434)</f>
        <v>59643.999999999993</v>
      </c>
      <c r="O431" s="169"/>
      <c r="P431" s="121">
        <f>SUM(P432:Q434)</f>
        <v>59643.999999999993</v>
      </c>
    </row>
    <row r="432" spans="2:16" ht="15" customHeight="1" x14ac:dyDescent="0.2">
      <c r="B432" s="107"/>
      <c r="C432" s="93"/>
      <c r="D432" s="95"/>
      <c r="E432" s="96"/>
      <c r="F432" s="97"/>
      <c r="G432" s="99"/>
      <c r="H432" s="184" t="s">
        <v>53</v>
      </c>
      <c r="I432" s="185"/>
      <c r="J432" s="186"/>
      <c r="K432" s="100" t="s">
        <v>62</v>
      </c>
      <c r="L432" s="100" t="s">
        <v>76</v>
      </c>
      <c r="M432" s="100" t="s">
        <v>54</v>
      </c>
      <c r="N432" s="170">
        <v>56284.2</v>
      </c>
      <c r="O432" s="170"/>
      <c r="P432" s="124">
        <v>56284.2</v>
      </c>
    </row>
    <row r="433" spans="2:16" ht="21" customHeight="1" x14ac:dyDescent="0.2">
      <c r="B433" s="107"/>
      <c r="C433" s="93"/>
      <c r="D433" s="95"/>
      <c r="E433" s="96"/>
      <c r="F433" s="97"/>
      <c r="G433" s="99"/>
      <c r="H433" s="205" t="s">
        <v>716</v>
      </c>
      <c r="I433" s="171"/>
      <c r="J433" s="172"/>
      <c r="K433" s="100" t="s">
        <v>62</v>
      </c>
      <c r="L433" s="100" t="s">
        <v>76</v>
      </c>
      <c r="M433" s="100" t="s">
        <v>717</v>
      </c>
      <c r="N433" s="170">
        <v>2340.1999999999998</v>
      </c>
      <c r="O433" s="170"/>
      <c r="P433" s="124">
        <v>2340.1999999999998</v>
      </c>
    </row>
    <row r="434" spans="2:16" ht="33.75" customHeight="1" thickBot="1" x14ac:dyDescent="0.25">
      <c r="B434" s="107"/>
      <c r="C434" s="93"/>
      <c r="D434" s="95"/>
      <c r="E434" s="96"/>
      <c r="F434" s="97"/>
      <c r="G434" s="99"/>
      <c r="H434" s="265" t="s">
        <v>247</v>
      </c>
      <c r="I434" s="266"/>
      <c r="J434" s="267"/>
      <c r="K434" s="160" t="s">
        <v>62</v>
      </c>
      <c r="L434" s="160" t="s">
        <v>76</v>
      </c>
      <c r="M434" s="160" t="s">
        <v>248</v>
      </c>
      <c r="N434" s="264">
        <v>1019.6</v>
      </c>
      <c r="O434" s="264"/>
      <c r="P434" s="161">
        <v>1019.6</v>
      </c>
    </row>
    <row r="435" spans="2:16" ht="69" customHeight="1" x14ac:dyDescent="0.2">
      <c r="B435" s="107"/>
      <c r="C435" s="93"/>
      <c r="D435" s="95"/>
      <c r="E435" s="96"/>
      <c r="F435" s="97"/>
      <c r="G435" s="181" t="s">
        <v>40</v>
      </c>
      <c r="H435" s="235"/>
      <c r="I435" s="235"/>
      <c r="J435" s="235"/>
      <c r="K435" s="139" t="s">
        <v>62</v>
      </c>
      <c r="L435" s="139" t="s">
        <v>78</v>
      </c>
      <c r="M435" s="139"/>
      <c r="N435" s="236">
        <f>SUM(N436:O437)</f>
        <v>1696</v>
      </c>
      <c r="O435" s="236"/>
      <c r="P435" s="140">
        <f>SUM(P436:Q437)</f>
        <v>1696</v>
      </c>
    </row>
    <row r="436" spans="2:16" ht="15" customHeight="1" x14ac:dyDescent="0.2">
      <c r="B436" s="107"/>
      <c r="C436" s="93"/>
      <c r="D436" s="95"/>
      <c r="E436" s="96"/>
      <c r="F436" s="97"/>
      <c r="G436" s="99"/>
      <c r="H436" s="184" t="s">
        <v>53</v>
      </c>
      <c r="I436" s="185"/>
      <c r="J436" s="186"/>
      <c r="K436" s="100" t="s">
        <v>62</v>
      </c>
      <c r="L436" s="100" t="s">
        <v>78</v>
      </c>
      <c r="M436" s="100" t="s">
        <v>54</v>
      </c>
      <c r="N436" s="170">
        <v>1690.3</v>
      </c>
      <c r="O436" s="170"/>
      <c r="P436" s="124">
        <v>1690.3</v>
      </c>
    </row>
    <row r="437" spans="2:16" ht="15" customHeight="1" x14ac:dyDescent="0.2">
      <c r="B437" s="107"/>
      <c r="C437" s="93"/>
      <c r="D437" s="95"/>
      <c r="E437" s="96"/>
      <c r="F437" s="97"/>
      <c r="G437" s="99"/>
      <c r="H437" s="184" t="s">
        <v>716</v>
      </c>
      <c r="I437" s="185"/>
      <c r="J437" s="186"/>
      <c r="K437" s="100" t="s">
        <v>62</v>
      </c>
      <c r="L437" s="100" t="s">
        <v>78</v>
      </c>
      <c r="M437" s="100" t="s">
        <v>717</v>
      </c>
      <c r="N437" s="170">
        <v>5.7</v>
      </c>
      <c r="O437" s="170"/>
      <c r="P437" s="124">
        <v>5.7</v>
      </c>
    </row>
    <row r="438" spans="2:16" ht="50.25" customHeight="1" x14ac:dyDescent="0.2">
      <c r="B438" s="107"/>
      <c r="C438" s="93"/>
      <c r="D438" s="95"/>
      <c r="E438" s="96"/>
      <c r="F438" s="97"/>
      <c r="G438" s="99"/>
      <c r="H438" s="118"/>
      <c r="I438" s="171" t="s">
        <v>809</v>
      </c>
      <c r="J438" s="172"/>
      <c r="K438" s="98" t="s">
        <v>62</v>
      </c>
      <c r="L438" s="98" t="s">
        <v>808</v>
      </c>
      <c r="M438" s="98"/>
      <c r="N438" s="169">
        <f>N439</f>
        <v>1680</v>
      </c>
      <c r="O438" s="169"/>
      <c r="P438" s="121">
        <f>P439</f>
        <v>1680</v>
      </c>
    </row>
    <row r="439" spans="2:16" ht="24.75" customHeight="1" x14ac:dyDescent="0.2">
      <c r="B439" s="107"/>
      <c r="C439" s="93"/>
      <c r="D439" s="95"/>
      <c r="E439" s="96"/>
      <c r="F439" s="97"/>
      <c r="G439" s="99"/>
      <c r="H439" s="118"/>
      <c r="I439" s="171" t="s">
        <v>807</v>
      </c>
      <c r="J439" s="172"/>
      <c r="K439" s="100" t="s">
        <v>62</v>
      </c>
      <c r="L439" s="131" t="s">
        <v>808</v>
      </c>
      <c r="M439" s="100">
        <v>244</v>
      </c>
      <c r="N439" s="170">
        <v>1680</v>
      </c>
      <c r="O439" s="170"/>
      <c r="P439" s="124">
        <v>1680</v>
      </c>
    </row>
    <row r="440" spans="2:16" ht="51" customHeight="1" x14ac:dyDescent="0.2">
      <c r="B440" s="107"/>
      <c r="C440" s="93"/>
      <c r="D440" s="95"/>
      <c r="E440" s="96"/>
      <c r="F440" s="97"/>
      <c r="G440" s="181" t="s">
        <v>79</v>
      </c>
      <c r="H440" s="181"/>
      <c r="I440" s="181"/>
      <c r="J440" s="181"/>
      <c r="K440" s="98" t="s">
        <v>62</v>
      </c>
      <c r="L440" s="98" t="s">
        <v>80</v>
      </c>
      <c r="M440" s="98"/>
      <c r="N440" s="169">
        <f>N441</f>
        <v>9043</v>
      </c>
      <c r="O440" s="169"/>
      <c r="P440" s="121">
        <f>P441</f>
        <v>9043</v>
      </c>
    </row>
    <row r="441" spans="2:16" ht="51.75" customHeight="1" x14ac:dyDescent="0.2">
      <c r="B441" s="107"/>
      <c r="C441" s="93"/>
      <c r="D441" s="95"/>
      <c r="E441" s="96"/>
      <c r="F441" s="97"/>
      <c r="G441" s="99"/>
      <c r="H441" s="184" t="s">
        <v>665</v>
      </c>
      <c r="I441" s="185"/>
      <c r="J441" s="186"/>
      <c r="K441" s="100" t="s">
        <v>62</v>
      </c>
      <c r="L441" s="100" t="s">
        <v>80</v>
      </c>
      <c r="M441" s="100" t="s">
        <v>666</v>
      </c>
      <c r="N441" s="170">
        <v>9043</v>
      </c>
      <c r="O441" s="170"/>
      <c r="P441" s="124">
        <v>9043</v>
      </c>
    </row>
    <row r="442" spans="2:16" ht="50.25" customHeight="1" x14ac:dyDescent="0.2">
      <c r="B442" s="107"/>
      <c r="C442" s="93"/>
      <c r="D442" s="95"/>
      <c r="E442" s="96"/>
      <c r="F442" s="97"/>
      <c r="G442" s="181" t="s">
        <v>81</v>
      </c>
      <c r="H442" s="181"/>
      <c r="I442" s="181"/>
      <c r="J442" s="181"/>
      <c r="K442" s="98" t="s">
        <v>62</v>
      </c>
      <c r="L442" s="98" t="s">
        <v>82</v>
      </c>
      <c r="M442" s="98"/>
      <c r="N442" s="169">
        <f>N443</f>
        <v>360</v>
      </c>
      <c r="O442" s="169"/>
      <c r="P442" s="121">
        <f>P443</f>
        <v>360</v>
      </c>
    </row>
    <row r="443" spans="2:16" ht="23.25" customHeight="1" x14ac:dyDescent="0.2">
      <c r="B443" s="107"/>
      <c r="C443" s="93"/>
      <c r="D443" s="95"/>
      <c r="E443" s="96"/>
      <c r="F443" s="97"/>
      <c r="G443" s="99"/>
      <c r="H443" s="184" t="s">
        <v>806</v>
      </c>
      <c r="I443" s="185"/>
      <c r="J443" s="186"/>
      <c r="K443" s="100" t="s">
        <v>62</v>
      </c>
      <c r="L443" s="100" t="s">
        <v>82</v>
      </c>
      <c r="M443" s="100" t="s">
        <v>86</v>
      </c>
      <c r="N443" s="170">
        <v>360</v>
      </c>
      <c r="O443" s="170"/>
      <c r="P443" s="124">
        <v>360</v>
      </c>
    </row>
    <row r="444" spans="2:16" ht="48.75" customHeight="1" x14ac:dyDescent="0.2">
      <c r="B444" s="107"/>
      <c r="C444" s="93"/>
      <c r="D444" s="95"/>
      <c r="E444" s="96"/>
      <c r="F444" s="97"/>
      <c r="G444" s="181" t="s">
        <v>83</v>
      </c>
      <c r="H444" s="181"/>
      <c r="I444" s="181"/>
      <c r="J444" s="181"/>
      <c r="K444" s="98" t="s">
        <v>62</v>
      </c>
      <c r="L444" s="98" t="s">
        <v>84</v>
      </c>
      <c r="M444" s="98"/>
      <c r="N444" s="169">
        <f>N445</f>
        <v>5483</v>
      </c>
      <c r="O444" s="169"/>
      <c r="P444" s="121">
        <f>P445</f>
        <v>5483</v>
      </c>
    </row>
    <row r="445" spans="2:16" ht="49.5" customHeight="1" x14ac:dyDescent="0.2">
      <c r="B445" s="107"/>
      <c r="C445" s="93"/>
      <c r="D445" s="95"/>
      <c r="E445" s="96"/>
      <c r="F445" s="97"/>
      <c r="G445" s="99"/>
      <c r="H445" s="184" t="s">
        <v>665</v>
      </c>
      <c r="I445" s="185"/>
      <c r="J445" s="186"/>
      <c r="K445" s="100" t="s">
        <v>62</v>
      </c>
      <c r="L445" s="100" t="s">
        <v>84</v>
      </c>
      <c r="M445" s="100" t="s">
        <v>666</v>
      </c>
      <c r="N445" s="170">
        <v>5483</v>
      </c>
      <c r="O445" s="170"/>
      <c r="P445" s="124">
        <v>5483</v>
      </c>
    </row>
    <row r="446" spans="2:16" ht="64.5" customHeight="1" x14ac:dyDescent="0.2">
      <c r="B446" s="107"/>
      <c r="C446" s="93"/>
      <c r="D446" s="95"/>
      <c r="E446" s="96"/>
      <c r="F446" s="97"/>
      <c r="G446" s="181" t="s">
        <v>753</v>
      </c>
      <c r="H446" s="181"/>
      <c r="I446" s="181"/>
      <c r="J446" s="181"/>
      <c r="K446" s="98" t="s">
        <v>62</v>
      </c>
      <c r="L446" s="98" t="s">
        <v>754</v>
      </c>
      <c r="M446" s="98"/>
      <c r="N446" s="169">
        <f>N447</f>
        <v>500</v>
      </c>
      <c r="O446" s="169"/>
      <c r="P446" s="121">
        <f>P447</f>
        <v>500</v>
      </c>
    </row>
    <row r="447" spans="2:16" ht="19.5" customHeight="1" x14ac:dyDescent="0.2">
      <c r="B447" s="107"/>
      <c r="C447" s="93"/>
      <c r="D447" s="95"/>
      <c r="E447" s="96"/>
      <c r="F447" s="97"/>
      <c r="G447" s="99"/>
      <c r="H447" s="184" t="s">
        <v>53</v>
      </c>
      <c r="I447" s="185"/>
      <c r="J447" s="186"/>
      <c r="K447" s="100" t="s">
        <v>62</v>
      </c>
      <c r="L447" s="100" t="s">
        <v>754</v>
      </c>
      <c r="M447" s="100" t="s">
        <v>54</v>
      </c>
      <c r="N447" s="170">
        <v>500</v>
      </c>
      <c r="O447" s="170"/>
      <c r="P447" s="124">
        <v>500</v>
      </c>
    </row>
    <row r="448" spans="2:16" ht="46.5" customHeight="1" x14ac:dyDescent="0.2">
      <c r="B448" s="107"/>
      <c r="C448" s="93"/>
      <c r="D448" s="95"/>
      <c r="E448" s="96"/>
      <c r="F448" s="179" t="s">
        <v>755</v>
      </c>
      <c r="G448" s="179"/>
      <c r="H448" s="179"/>
      <c r="I448" s="179"/>
      <c r="J448" s="179"/>
      <c r="K448" s="102" t="s">
        <v>62</v>
      </c>
      <c r="L448" s="102" t="s">
        <v>756</v>
      </c>
      <c r="M448" s="102"/>
      <c r="N448" s="180">
        <f>N449+N451</f>
        <v>584165</v>
      </c>
      <c r="O448" s="180"/>
      <c r="P448" s="123">
        <f>P449+P451</f>
        <v>564392.9</v>
      </c>
    </row>
    <row r="449" spans="2:16" ht="49.5" customHeight="1" x14ac:dyDescent="0.2">
      <c r="B449" s="107"/>
      <c r="C449" s="93"/>
      <c r="D449" s="95"/>
      <c r="E449" s="96"/>
      <c r="F449" s="97"/>
      <c r="G449" s="181" t="s">
        <v>294</v>
      </c>
      <c r="H449" s="181"/>
      <c r="I449" s="181"/>
      <c r="J449" s="181"/>
      <c r="K449" s="98" t="s">
        <v>62</v>
      </c>
      <c r="L449" s="98" t="s">
        <v>295</v>
      </c>
      <c r="M449" s="98"/>
      <c r="N449" s="169">
        <f>N450</f>
        <v>554956.69999999995</v>
      </c>
      <c r="O449" s="169"/>
      <c r="P449" s="121">
        <f>P450</f>
        <v>536345.4</v>
      </c>
    </row>
    <row r="450" spans="2:16" ht="33" customHeight="1" x14ac:dyDescent="0.2">
      <c r="B450" s="107"/>
      <c r="C450" s="93"/>
      <c r="D450" s="95"/>
      <c r="E450" s="96"/>
      <c r="F450" s="97"/>
      <c r="G450" s="99"/>
      <c r="H450" s="184" t="s">
        <v>679</v>
      </c>
      <c r="I450" s="185"/>
      <c r="J450" s="186"/>
      <c r="K450" s="100" t="s">
        <v>62</v>
      </c>
      <c r="L450" s="100" t="s">
        <v>295</v>
      </c>
      <c r="M450" s="100" t="s">
        <v>680</v>
      </c>
      <c r="N450" s="170">
        <v>554956.69999999995</v>
      </c>
      <c r="O450" s="170"/>
      <c r="P450" s="124">
        <v>536345.4</v>
      </c>
    </row>
    <row r="451" spans="2:16" ht="47.25" customHeight="1" x14ac:dyDescent="0.2">
      <c r="B451" s="107"/>
      <c r="C451" s="93"/>
      <c r="D451" s="95"/>
      <c r="E451" s="96"/>
      <c r="F451" s="97"/>
      <c r="G451" s="181" t="s">
        <v>296</v>
      </c>
      <c r="H451" s="181"/>
      <c r="I451" s="181"/>
      <c r="J451" s="181"/>
      <c r="K451" s="98" t="s">
        <v>62</v>
      </c>
      <c r="L451" s="98" t="s">
        <v>297</v>
      </c>
      <c r="M451" s="98"/>
      <c r="N451" s="169">
        <f>N452</f>
        <v>29208.3</v>
      </c>
      <c r="O451" s="169"/>
      <c r="P451" s="121">
        <f>P452</f>
        <v>28047.5</v>
      </c>
    </row>
    <row r="452" spans="2:16" ht="34.5" customHeight="1" x14ac:dyDescent="0.2">
      <c r="B452" s="107"/>
      <c r="C452" s="93"/>
      <c r="D452" s="95"/>
      <c r="E452" s="96"/>
      <c r="F452" s="97"/>
      <c r="G452" s="99"/>
      <c r="H452" s="184" t="s">
        <v>679</v>
      </c>
      <c r="I452" s="185"/>
      <c r="J452" s="186"/>
      <c r="K452" s="100" t="s">
        <v>62</v>
      </c>
      <c r="L452" s="100" t="s">
        <v>297</v>
      </c>
      <c r="M452" s="100" t="s">
        <v>680</v>
      </c>
      <c r="N452" s="170">
        <v>29208.3</v>
      </c>
      <c r="O452" s="170"/>
      <c r="P452" s="124">
        <v>28047.5</v>
      </c>
    </row>
    <row r="453" spans="2:16" ht="32.25" customHeight="1" x14ac:dyDescent="0.2">
      <c r="B453" s="107"/>
      <c r="C453" s="93"/>
      <c r="D453" s="182" t="s">
        <v>87</v>
      </c>
      <c r="E453" s="182"/>
      <c r="F453" s="182"/>
      <c r="G453" s="182"/>
      <c r="H453" s="182"/>
      <c r="I453" s="182"/>
      <c r="J453" s="182"/>
      <c r="K453" s="94" t="s">
        <v>62</v>
      </c>
      <c r="L453" s="94" t="s">
        <v>88</v>
      </c>
      <c r="M453" s="94"/>
      <c r="N453" s="183">
        <f>N454</f>
        <v>2000</v>
      </c>
      <c r="O453" s="183"/>
      <c r="P453" s="125">
        <f>P454</f>
        <v>2000</v>
      </c>
    </row>
    <row r="454" spans="2:16" ht="48.75" customHeight="1" x14ac:dyDescent="0.2">
      <c r="B454" s="107"/>
      <c r="C454" s="93"/>
      <c r="D454" s="95"/>
      <c r="E454" s="177" t="s">
        <v>177</v>
      </c>
      <c r="F454" s="177"/>
      <c r="G454" s="177"/>
      <c r="H454" s="177"/>
      <c r="I454" s="177"/>
      <c r="J454" s="177"/>
      <c r="K454" s="101" t="s">
        <v>62</v>
      </c>
      <c r="L454" s="101" t="s">
        <v>178</v>
      </c>
      <c r="M454" s="101"/>
      <c r="N454" s="178">
        <f>N455</f>
        <v>2000</v>
      </c>
      <c r="O454" s="178"/>
      <c r="P454" s="122">
        <f>P455</f>
        <v>2000</v>
      </c>
    </row>
    <row r="455" spans="2:16" ht="47.25" customHeight="1" x14ac:dyDescent="0.2">
      <c r="B455" s="107"/>
      <c r="C455" s="93"/>
      <c r="D455" s="95"/>
      <c r="E455" s="96"/>
      <c r="F455" s="179" t="s">
        <v>179</v>
      </c>
      <c r="G455" s="179"/>
      <c r="H455" s="179"/>
      <c r="I455" s="179"/>
      <c r="J455" s="179"/>
      <c r="K455" s="102" t="s">
        <v>62</v>
      </c>
      <c r="L455" s="102" t="s">
        <v>180</v>
      </c>
      <c r="M455" s="102"/>
      <c r="N455" s="180">
        <f>N456</f>
        <v>2000</v>
      </c>
      <c r="O455" s="180"/>
      <c r="P455" s="123">
        <f>P456</f>
        <v>2000</v>
      </c>
    </row>
    <row r="456" spans="2:16" ht="51.75" customHeight="1" x14ac:dyDescent="0.2">
      <c r="B456" s="107"/>
      <c r="C456" s="93"/>
      <c r="D456" s="95"/>
      <c r="E456" s="96"/>
      <c r="F456" s="97"/>
      <c r="G456" s="181" t="s">
        <v>55</v>
      </c>
      <c r="H456" s="181"/>
      <c r="I456" s="181"/>
      <c r="J456" s="181"/>
      <c r="K456" s="98" t="s">
        <v>62</v>
      </c>
      <c r="L456" s="98" t="s">
        <v>56</v>
      </c>
      <c r="M456" s="98"/>
      <c r="N456" s="169">
        <f>N457</f>
        <v>2000</v>
      </c>
      <c r="O456" s="169"/>
      <c r="P456" s="121">
        <f>P457</f>
        <v>2000</v>
      </c>
    </row>
    <row r="457" spans="2:16" ht="22.5" customHeight="1" x14ac:dyDescent="0.2">
      <c r="B457" s="107"/>
      <c r="C457" s="93"/>
      <c r="D457" s="95"/>
      <c r="E457" s="96"/>
      <c r="F457" s="97"/>
      <c r="G457" s="99"/>
      <c r="H457" s="184" t="s">
        <v>53</v>
      </c>
      <c r="I457" s="185"/>
      <c r="J457" s="186"/>
      <c r="K457" s="100" t="s">
        <v>62</v>
      </c>
      <c r="L457" s="100" t="s">
        <v>56</v>
      </c>
      <c r="M457" s="100" t="s">
        <v>54</v>
      </c>
      <c r="N457" s="170">
        <v>2000</v>
      </c>
      <c r="O457" s="170"/>
      <c r="P457" s="124">
        <v>2000</v>
      </c>
    </row>
    <row r="458" spans="2:16" ht="33" customHeight="1" x14ac:dyDescent="0.2">
      <c r="B458" s="107"/>
      <c r="C458" s="93"/>
      <c r="D458" s="269" t="s">
        <v>203</v>
      </c>
      <c r="E458" s="269"/>
      <c r="F458" s="269"/>
      <c r="G458" s="269"/>
      <c r="H458" s="269"/>
      <c r="I458" s="269"/>
      <c r="J458" s="269"/>
      <c r="K458" s="94" t="s">
        <v>62</v>
      </c>
      <c r="L458" s="94" t="s">
        <v>204</v>
      </c>
      <c r="M458" s="94"/>
      <c r="N458" s="183">
        <f>N459</f>
        <v>1689</v>
      </c>
      <c r="O458" s="183"/>
      <c r="P458" s="125">
        <f>P459</f>
        <v>1760</v>
      </c>
    </row>
    <row r="459" spans="2:16" ht="48.75" customHeight="1" x14ac:dyDescent="0.2">
      <c r="B459" s="107"/>
      <c r="C459" s="93"/>
      <c r="D459" s="95"/>
      <c r="E459" s="260" t="s">
        <v>689</v>
      </c>
      <c r="F459" s="260"/>
      <c r="G459" s="260"/>
      <c r="H459" s="260"/>
      <c r="I459" s="260"/>
      <c r="J459" s="260"/>
      <c r="K459" s="151" t="s">
        <v>62</v>
      </c>
      <c r="L459" s="151" t="s">
        <v>690</v>
      </c>
      <c r="M459" s="151"/>
      <c r="N459" s="261">
        <f>N460</f>
        <v>1689</v>
      </c>
      <c r="O459" s="261"/>
      <c r="P459" s="152">
        <f>P460</f>
        <v>1760</v>
      </c>
    </row>
    <row r="460" spans="2:16" ht="36.75" customHeight="1" x14ac:dyDescent="0.2">
      <c r="B460" s="107"/>
      <c r="C460" s="93"/>
      <c r="D460" s="95"/>
      <c r="E460" s="96"/>
      <c r="F460" s="179" t="s">
        <v>57</v>
      </c>
      <c r="G460" s="179"/>
      <c r="H460" s="179"/>
      <c r="I460" s="179"/>
      <c r="J460" s="179"/>
      <c r="K460" s="102" t="s">
        <v>62</v>
      </c>
      <c r="L460" s="102" t="s">
        <v>58</v>
      </c>
      <c r="M460" s="102"/>
      <c r="N460" s="180">
        <f>N461</f>
        <v>1689</v>
      </c>
      <c r="O460" s="180"/>
      <c r="P460" s="123">
        <f>P461</f>
        <v>1760</v>
      </c>
    </row>
    <row r="461" spans="2:16" ht="63" customHeight="1" thickBot="1" x14ac:dyDescent="0.25">
      <c r="B461" s="107"/>
      <c r="C461" s="93"/>
      <c r="D461" s="95"/>
      <c r="E461" s="96"/>
      <c r="F461" s="97"/>
      <c r="G461" s="258" t="s">
        <v>59</v>
      </c>
      <c r="H461" s="258"/>
      <c r="I461" s="258"/>
      <c r="J461" s="258"/>
      <c r="K461" s="145" t="s">
        <v>62</v>
      </c>
      <c r="L461" s="145" t="s">
        <v>60</v>
      </c>
      <c r="M461" s="145"/>
      <c r="N461" s="259">
        <f>N462+N463</f>
        <v>1689</v>
      </c>
      <c r="O461" s="259"/>
      <c r="P461" s="146">
        <f>P462+P463</f>
        <v>1760</v>
      </c>
    </row>
    <row r="462" spans="2:16" ht="47.25" customHeight="1" x14ac:dyDescent="0.2">
      <c r="B462" s="107"/>
      <c r="C462" s="93"/>
      <c r="D462" s="95"/>
      <c r="E462" s="96"/>
      <c r="F462" s="97"/>
      <c r="G462" s="99"/>
      <c r="H462" s="245" t="s">
        <v>665</v>
      </c>
      <c r="I462" s="246"/>
      <c r="J462" s="247"/>
      <c r="K462" s="143" t="s">
        <v>62</v>
      </c>
      <c r="L462" s="143" t="s">
        <v>60</v>
      </c>
      <c r="M462" s="143" t="s">
        <v>666</v>
      </c>
      <c r="N462" s="244">
        <v>1623.8</v>
      </c>
      <c r="O462" s="244"/>
      <c r="P462" s="144">
        <v>1692.1</v>
      </c>
    </row>
    <row r="463" spans="2:16" ht="48.75" customHeight="1" x14ac:dyDescent="0.2">
      <c r="B463" s="107"/>
      <c r="C463" s="93"/>
      <c r="D463" s="95"/>
      <c r="E463" s="96"/>
      <c r="F463" s="97"/>
      <c r="G463" s="99"/>
      <c r="H463" s="184" t="s">
        <v>211</v>
      </c>
      <c r="I463" s="185"/>
      <c r="J463" s="186"/>
      <c r="K463" s="100" t="s">
        <v>62</v>
      </c>
      <c r="L463" s="100" t="s">
        <v>60</v>
      </c>
      <c r="M463" s="100" t="s">
        <v>212</v>
      </c>
      <c r="N463" s="170">
        <v>65.2</v>
      </c>
      <c r="O463" s="170"/>
      <c r="P463" s="124">
        <v>67.900000000000006</v>
      </c>
    </row>
    <row r="464" spans="2:16" ht="25.5" customHeight="1" x14ac:dyDescent="0.2">
      <c r="B464" s="107"/>
      <c r="C464" s="218" t="s">
        <v>298</v>
      </c>
      <c r="D464" s="218"/>
      <c r="E464" s="218"/>
      <c r="F464" s="218"/>
      <c r="G464" s="218"/>
      <c r="H464" s="218"/>
      <c r="I464" s="218"/>
      <c r="J464" s="218"/>
      <c r="K464" s="92" t="s">
        <v>299</v>
      </c>
      <c r="L464" s="92"/>
      <c r="M464" s="92"/>
      <c r="N464" s="221">
        <f>N465+N482</f>
        <v>289779.69999999995</v>
      </c>
      <c r="O464" s="221"/>
      <c r="P464" s="126">
        <f>P465+P482</f>
        <v>130183.50000000001</v>
      </c>
    </row>
    <row r="465" spans="2:16" ht="33" customHeight="1" x14ac:dyDescent="0.2">
      <c r="B465" s="107"/>
      <c r="C465" s="93"/>
      <c r="D465" s="182" t="s">
        <v>491</v>
      </c>
      <c r="E465" s="182"/>
      <c r="F465" s="182"/>
      <c r="G465" s="182"/>
      <c r="H465" s="182"/>
      <c r="I465" s="182"/>
      <c r="J465" s="182"/>
      <c r="K465" s="94" t="s">
        <v>299</v>
      </c>
      <c r="L465" s="94" t="s">
        <v>492</v>
      </c>
      <c r="M465" s="94"/>
      <c r="N465" s="183">
        <f>N466</f>
        <v>289729.69999999995</v>
      </c>
      <c r="O465" s="183"/>
      <c r="P465" s="125">
        <f>P466</f>
        <v>130133.50000000001</v>
      </c>
    </row>
    <row r="466" spans="2:16" ht="33" customHeight="1" x14ac:dyDescent="0.2">
      <c r="B466" s="107"/>
      <c r="C466" s="93"/>
      <c r="D466" s="95"/>
      <c r="E466" s="177" t="s">
        <v>300</v>
      </c>
      <c r="F466" s="177"/>
      <c r="G466" s="177"/>
      <c r="H466" s="177"/>
      <c r="I466" s="177"/>
      <c r="J466" s="177"/>
      <c r="K466" s="101" t="s">
        <v>299</v>
      </c>
      <c r="L466" s="101" t="s">
        <v>301</v>
      </c>
      <c r="M466" s="101"/>
      <c r="N466" s="178">
        <f>N467+N477</f>
        <v>289729.69999999995</v>
      </c>
      <c r="O466" s="178"/>
      <c r="P466" s="122">
        <f>P467+P477</f>
        <v>130133.50000000001</v>
      </c>
    </row>
    <row r="467" spans="2:16" ht="34.5" customHeight="1" x14ac:dyDescent="0.2">
      <c r="B467" s="107"/>
      <c r="C467" s="93"/>
      <c r="D467" s="95"/>
      <c r="E467" s="96"/>
      <c r="F467" s="179" t="s">
        <v>302</v>
      </c>
      <c r="G467" s="179"/>
      <c r="H467" s="179"/>
      <c r="I467" s="179"/>
      <c r="J467" s="179"/>
      <c r="K467" s="102" t="s">
        <v>299</v>
      </c>
      <c r="L467" s="102" t="s">
        <v>303</v>
      </c>
      <c r="M467" s="102"/>
      <c r="N467" s="180">
        <f>N468+N471+N474</f>
        <v>129694.79999999999</v>
      </c>
      <c r="O467" s="180"/>
      <c r="P467" s="123">
        <f>P468+P471+P474</f>
        <v>130133.50000000001</v>
      </c>
    </row>
    <row r="468" spans="2:16" ht="30.75" customHeight="1" x14ac:dyDescent="0.2">
      <c r="B468" s="107"/>
      <c r="C468" s="93"/>
      <c r="D468" s="95"/>
      <c r="E468" s="96"/>
      <c r="F468" s="97"/>
      <c r="G468" s="181" t="s">
        <v>304</v>
      </c>
      <c r="H468" s="181"/>
      <c r="I468" s="181"/>
      <c r="J468" s="181"/>
      <c r="K468" s="98" t="s">
        <v>299</v>
      </c>
      <c r="L468" s="98" t="s">
        <v>305</v>
      </c>
      <c r="M468" s="98"/>
      <c r="N468" s="169">
        <f>N469+N470</f>
        <v>12151.1</v>
      </c>
      <c r="O468" s="169"/>
      <c r="P468" s="121">
        <f>P469+P470</f>
        <v>12208.3</v>
      </c>
    </row>
    <row r="469" spans="2:16" ht="46.5" customHeight="1" x14ac:dyDescent="0.2">
      <c r="B469" s="107"/>
      <c r="C469" s="93"/>
      <c r="D469" s="95"/>
      <c r="E469" s="96"/>
      <c r="F469" s="97"/>
      <c r="G469" s="99"/>
      <c r="H469" s="184" t="s">
        <v>665</v>
      </c>
      <c r="I469" s="185"/>
      <c r="J469" s="186"/>
      <c r="K469" s="100" t="s">
        <v>299</v>
      </c>
      <c r="L469" s="100" t="s">
        <v>305</v>
      </c>
      <c r="M469" s="100" t="s">
        <v>666</v>
      </c>
      <c r="N469" s="170">
        <v>12126.1</v>
      </c>
      <c r="O469" s="170"/>
      <c r="P469" s="124">
        <v>12183.3</v>
      </c>
    </row>
    <row r="470" spans="2:16" ht="20.25" customHeight="1" x14ac:dyDescent="0.2">
      <c r="B470" s="107"/>
      <c r="C470" s="93"/>
      <c r="D470" s="95"/>
      <c r="E470" s="96"/>
      <c r="F470" s="97"/>
      <c r="G470" s="99"/>
      <c r="H470" s="184" t="s">
        <v>53</v>
      </c>
      <c r="I470" s="185"/>
      <c r="J470" s="186"/>
      <c r="K470" s="100" t="s">
        <v>299</v>
      </c>
      <c r="L470" s="100" t="s">
        <v>305</v>
      </c>
      <c r="M470" s="100" t="s">
        <v>54</v>
      </c>
      <c r="N470" s="170">
        <v>25</v>
      </c>
      <c r="O470" s="170"/>
      <c r="P470" s="124">
        <v>25</v>
      </c>
    </row>
    <row r="471" spans="2:16" ht="33" customHeight="1" x14ac:dyDescent="0.2">
      <c r="B471" s="107"/>
      <c r="C471" s="93"/>
      <c r="D471" s="95"/>
      <c r="E471" s="96"/>
      <c r="F471" s="97"/>
      <c r="G471" s="181" t="s">
        <v>306</v>
      </c>
      <c r="H471" s="181"/>
      <c r="I471" s="181"/>
      <c r="J471" s="181"/>
      <c r="K471" s="98" t="s">
        <v>299</v>
      </c>
      <c r="L471" s="98" t="s">
        <v>307</v>
      </c>
      <c r="M471" s="98"/>
      <c r="N471" s="169">
        <f>N472+N473</f>
        <v>35498.699999999997</v>
      </c>
      <c r="O471" s="169"/>
      <c r="P471" s="121">
        <f>P472+P473</f>
        <v>35594.300000000003</v>
      </c>
    </row>
    <row r="472" spans="2:16" ht="48" customHeight="1" x14ac:dyDescent="0.2">
      <c r="B472" s="107"/>
      <c r="C472" s="93"/>
      <c r="D472" s="95"/>
      <c r="E472" s="96"/>
      <c r="F472" s="97"/>
      <c r="G472" s="99"/>
      <c r="H472" s="184" t="s">
        <v>665</v>
      </c>
      <c r="I472" s="185"/>
      <c r="J472" s="186"/>
      <c r="K472" s="100" t="s">
        <v>299</v>
      </c>
      <c r="L472" s="100" t="s">
        <v>307</v>
      </c>
      <c r="M472" s="100" t="s">
        <v>666</v>
      </c>
      <c r="N472" s="170">
        <v>35473.699999999997</v>
      </c>
      <c r="O472" s="170"/>
      <c r="P472" s="124">
        <v>35569.300000000003</v>
      </c>
    </row>
    <row r="473" spans="2:16" ht="20.25" customHeight="1" x14ac:dyDescent="0.2">
      <c r="B473" s="107"/>
      <c r="C473" s="93"/>
      <c r="D473" s="95"/>
      <c r="E473" s="96"/>
      <c r="F473" s="97"/>
      <c r="G473" s="99"/>
      <c r="H473" s="184" t="s">
        <v>53</v>
      </c>
      <c r="I473" s="185"/>
      <c r="J473" s="186"/>
      <c r="K473" s="100" t="s">
        <v>299</v>
      </c>
      <c r="L473" s="100" t="s">
        <v>307</v>
      </c>
      <c r="M473" s="100" t="s">
        <v>54</v>
      </c>
      <c r="N473" s="170">
        <v>25</v>
      </c>
      <c r="O473" s="170"/>
      <c r="P473" s="124">
        <v>25</v>
      </c>
    </row>
    <row r="474" spans="2:16" ht="31.5" customHeight="1" x14ac:dyDescent="0.2">
      <c r="B474" s="107"/>
      <c r="C474" s="93"/>
      <c r="D474" s="95"/>
      <c r="E474" s="96"/>
      <c r="F474" s="97"/>
      <c r="G474" s="181" t="s">
        <v>308</v>
      </c>
      <c r="H474" s="181"/>
      <c r="I474" s="181"/>
      <c r="J474" s="181"/>
      <c r="K474" s="98" t="s">
        <v>299</v>
      </c>
      <c r="L474" s="98" t="s">
        <v>309</v>
      </c>
      <c r="M474" s="98"/>
      <c r="N474" s="169">
        <f>N475+N476</f>
        <v>82045</v>
      </c>
      <c r="O474" s="169"/>
      <c r="P474" s="121">
        <f>P475+P476</f>
        <v>82330.900000000009</v>
      </c>
    </row>
    <row r="475" spans="2:16" ht="34.5" customHeight="1" x14ac:dyDescent="0.2">
      <c r="B475" s="107"/>
      <c r="C475" s="93"/>
      <c r="D475" s="95"/>
      <c r="E475" s="96"/>
      <c r="F475" s="97"/>
      <c r="G475" s="99"/>
      <c r="H475" s="184" t="s">
        <v>665</v>
      </c>
      <c r="I475" s="185"/>
      <c r="J475" s="186"/>
      <c r="K475" s="100" t="s">
        <v>299</v>
      </c>
      <c r="L475" s="100" t="s">
        <v>309</v>
      </c>
      <c r="M475" s="100" t="s">
        <v>666</v>
      </c>
      <c r="N475" s="170">
        <v>16233.1</v>
      </c>
      <c r="O475" s="170"/>
      <c r="P475" s="124">
        <v>16254.6</v>
      </c>
    </row>
    <row r="476" spans="2:16" ht="54" customHeight="1" x14ac:dyDescent="0.2">
      <c r="B476" s="107"/>
      <c r="C476" s="93"/>
      <c r="D476" s="95"/>
      <c r="E476" s="96"/>
      <c r="F476" s="97"/>
      <c r="G476" s="99"/>
      <c r="H476" s="184" t="s">
        <v>211</v>
      </c>
      <c r="I476" s="185"/>
      <c r="J476" s="186"/>
      <c r="K476" s="100" t="s">
        <v>299</v>
      </c>
      <c r="L476" s="100" t="s">
        <v>309</v>
      </c>
      <c r="M476" s="100" t="s">
        <v>212</v>
      </c>
      <c r="N476" s="170">
        <v>65811.899999999994</v>
      </c>
      <c r="O476" s="170"/>
      <c r="P476" s="124">
        <v>66076.3</v>
      </c>
    </row>
    <row r="477" spans="2:16" ht="33" customHeight="1" x14ac:dyDescent="0.2">
      <c r="B477" s="107"/>
      <c r="C477" s="93"/>
      <c r="D477" s="95"/>
      <c r="E477" s="96"/>
      <c r="F477" s="179" t="s">
        <v>310</v>
      </c>
      <c r="G477" s="179"/>
      <c r="H477" s="179"/>
      <c r="I477" s="179"/>
      <c r="J477" s="179"/>
      <c r="K477" s="102" t="s">
        <v>299</v>
      </c>
      <c r="L477" s="102" t="s">
        <v>311</v>
      </c>
      <c r="M477" s="102"/>
      <c r="N477" s="180">
        <f>N478+N480</f>
        <v>160034.9</v>
      </c>
      <c r="O477" s="180"/>
      <c r="P477" s="123">
        <v>0</v>
      </c>
    </row>
    <row r="478" spans="2:16" ht="20.25" customHeight="1" x14ac:dyDescent="0.2">
      <c r="B478" s="107"/>
      <c r="C478" s="93"/>
      <c r="D478" s="95"/>
      <c r="E478" s="96"/>
      <c r="F478" s="97"/>
      <c r="G478" s="181" t="s">
        <v>312</v>
      </c>
      <c r="H478" s="181"/>
      <c r="I478" s="181"/>
      <c r="J478" s="181"/>
      <c r="K478" s="98" t="s">
        <v>299</v>
      </c>
      <c r="L478" s="98" t="s">
        <v>313</v>
      </c>
      <c r="M478" s="98"/>
      <c r="N478" s="169">
        <f>N479</f>
        <v>131194.5</v>
      </c>
      <c r="O478" s="169"/>
      <c r="P478" s="121">
        <v>0</v>
      </c>
    </row>
    <row r="479" spans="2:16" ht="48" customHeight="1" x14ac:dyDescent="0.2">
      <c r="B479" s="107"/>
      <c r="C479" s="93"/>
      <c r="D479" s="95"/>
      <c r="E479" s="96"/>
      <c r="F479" s="97"/>
      <c r="G479" s="99"/>
      <c r="H479" s="184" t="s">
        <v>292</v>
      </c>
      <c r="I479" s="185"/>
      <c r="J479" s="186"/>
      <c r="K479" s="100" t="s">
        <v>299</v>
      </c>
      <c r="L479" s="100" t="s">
        <v>313</v>
      </c>
      <c r="M479" s="100" t="s">
        <v>293</v>
      </c>
      <c r="N479" s="170">
        <v>131194.5</v>
      </c>
      <c r="O479" s="170"/>
      <c r="P479" s="124">
        <v>0</v>
      </c>
    </row>
    <row r="480" spans="2:16" ht="18" customHeight="1" x14ac:dyDescent="0.2">
      <c r="B480" s="107"/>
      <c r="C480" s="93"/>
      <c r="D480" s="95"/>
      <c r="E480" s="96"/>
      <c r="F480" s="97"/>
      <c r="G480" s="181" t="s">
        <v>314</v>
      </c>
      <c r="H480" s="181"/>
      <c r="I480" s="181"/>
      <c r="J480" s="181"/>
      <c r="K480" s="98" t="s">
        <v>299</v>
      </c>
      <c r="L480" s="98" t="s">
        <v>315</v>
      </c>
      <c r="M480" s="98"/>
      <c r="N480" s="169">
        <f>N481</f>
        <v>28840.400000000001</v>
      </c>
      <c r="O480" s="169"/>
      <c r="P480" s="121">
        <v>0</v>
      </c>
    </row>
    <row r="481" spans="2:16" ht="48" customHeight="1" x14ac:dyDescent="0.2">
      <c r="B481" s="107"/>
      <c r="C481" s="93"/>
      <c r="D481" s="95"/>
      <c r="E481" s="96"/>
      <c r="F481" s="97"/>
      <c r="G481" s="99"/>
      <c r="H481" s="184" t="s">
        <v>292</v>
      </c>
      <c r="I481" s="185"/>
      <c r="J481" s="186"/>
      <c r="K481" s="100" t="s">
        <v>299</v>
      </c>
      <c r="L481" s="100" t="s">
        <v>315</v>
      </c>
      <c r="M481" s="100" t="s">
        <v>293</v>
      </c>
      <c r="N481" s="170">
        <v>28840.400000000001</v>
      </c>
      <c r="O481" s="170"/>
      <c r="P481" s="124">
        <v>0</v>
      </c>
    </row>
    <row r="482" spans="2:16" ht="30" customHeight="1" x14ac:dyDescent="0.2">
      <c r="B482" s="107"/>
      <c r="C482" s="93"/>
      <c r="D482" s="182" t="s">
        <v>157</v>
      </c>
      <c r="E482" s="182"/>
      <c r="F482" s="182"/>
      <c r="G482" s="182"/>
      <c r="H482" s="182"/>
      <c r="I482" s="182"/>
      <c r="J482" s="182"/>
      <c r="K482" s="94" t="s">
        <v>299</v>
      </c>
      <c r="L482" s="94" t="s">
        <v>158</v>
      </c>
      <c r="M482" s="94"/>
      <c r="N482" s="183">
        <f>N483</f>
        <v>50</v>
      </c>
      <c r="O482" s="183"/>
      <c r="P482" s="125">
        <f>P483</f>
        <v>50</v>
      </c>
    </row>
    <row r="483" spans="2:16" ht="22.5" customHeight="1" x14ac:dyDescent="0.2">
      <c r="B483" s="107"/>
      <c r="C483" s="93"/>
      <c r="D483" s="95"/>
      <c r="E483" s="177" t="s">
        <v>241</v>
      </c>
      <c r="F483" s="177"/>
      <c r="G483" s="177"/>
      <c r="H483" s="177"/>
      <c r="I483" s="177"/>
      <c r="J483" s="177"/>
      <c r="K483" s="101" t="s">
        <v>299</v>
      </c>
      <c r="L483" s="101" t="s">
        <v>242</v>
      </c>
      <c r="M483" s="101"/>
      <c r="N483" s="178">
        <f>N484+N487</f>
        <v>50</v>
      </c>
      <c r="O483" s="178"/>
      <c r="P483" s="122">
        <f>P484+P487</f>
        <v>50</v>
      </c>
    </row>
    <row r="484" spans="2:16" ht="33" customHeight="1" x14ac:dyDescent="0.2">
      <c r="B484" s="107"/>
      <c r="C484" s="93"/>
      <c r="D484" s="95"/>
      <c r="E484" s="96"/>
      <c r="F484" s="179" t="s">
        <v>316</v>
      </c>
      <c r="G484" s="179"/>
      <c r="H484" s="179"/>
      <c r="I484" s="179"/>
      <c r="J484" s="179"/>
      <c r="K484" s="102" t="s">
        <v>299</v>
      </c>
      <c r="L484" s="102" t="s">
        <v>317</v>
      </c>
      <c r="M484" s="102"/>
      <c r="N484" s="180">
        <f>N485</f>
        <v>20</v>
      </c>
      <c r="O484" s="180"/>
      <c r="P484" s="123">
        <f>P485</f>
        <v>20</v>
      </c>
    </row>
    <row r="485" spans="2:16" ht="21.75" customHeight="1" x14ac:dyDescent="0.2">
      <c r="B485" s="107"/>
      <c r="C485" s="93"/>
      <c r="D485" s="95"/>
      <c r="E485" s="96"/>
      <c r="F485" s="97"/>
      <c r="G485" s="181" t="s">
        <v>318</v>
      </c>
      <c r="H485" s="181"/>
      <c r="I485" s="181"/>
      <c r="J485" s="181"/>
      <c r="K485" s="98" t="s">
        <v>299</v>
      </c>
      <c r="L485" s="98" t="s">
        <v>319</v>
      </c>
      <c r="M485" s="98"/>
      <c r="N485" s="169">
        <f>N486</f>
        <v>20</v>
      </c>
      <c r="O485" s="169"/>
      <c r="P485" s="121">
        <f>P486</f>
        <v>20</v>
      </c>
    </row>
    <row r="486" spans="2:16" ht="23.25" customHeight="1" x14ac:dyDescent="0.2">
      <c r="B486" s="107"/>
      <c r="C486" s="93"/>
      <c r="D486" s="95"/>
      <c r="E486" s="96"/>
      <c r="F486" s="97"/>
      <c r="G486" s="99"/>
      <c r="H486" s="184" t="s">
        <v>716</v>
      </c>
      <c r="I486" s="185"/>
      <c r="J486" s="186"/>
      <c r="K486" s="100" t="s">
        <v>299</v>
      </c>
      <c r="L486" s="100" t="s">
        <v>319</v>
      </c>
      <c r="M486" s="100" t="s">
        <v>717</v>
      </c>
      <c r="N486" s="170">
        <v>20</v>
      </c>
      <c r="O486" s="170"/>
      <c r="P486" s="124">
        <v>20</v>
      </c>
    </row>
    <row r="487" spans="2:16" ht="19.5" customHeight="1" x14ac:dyDescent="0.2">
      <c r="B487" s="107"/>
      <c r="C487" s="93"/>
      <c r="D487" s="95"/>
      <c r="E487" s="96"/>
      <c r="F487" s="179" t="s">
        <v>322</v>
      </c>
      <c r="G487" s="179"/>
      <c r="H487" s="179"/>
      <c r="I487" s="179"/>
      <c r="J487" s="179"/>
      <c r="K487" s="102" t="s">
        <v>299</v>
      </c>
      <c r="L487" s="102" t="s">
        <v>323</v>
      </c>
      <c r="M487" s="102"/>
      <c r="N487" s="180">
        <f>N488</f>
        <v>30</v>
      </c>
      <c r="O487" s="180"/>
      <c r="P487" s="123">
        <f>P488</f>
        <v>30</v>
      </c>
    </row>
    <row r="488" spans="2:16" ht="48.75" customHeight="1" x14ac:dyDescent="0.2">
      <c r="B488" s="107"/>
      <c r="C488" s="93"/>
      <c r="D488" s="95"/>
      <c r="E488" s="96"/>
      <c r="F488" s="97"/>
      <c r="G488" s="248" t="s">
        <v>324</v>
      </c>
      <c r="H488" s="248"/>
      <c r="I488" s="248"/>
      <c r="J488" s="248"/>
      <c r="K488" s="98" t="s">
        <v>299</v>
      </c>
      <c r="L488" s="98" t="s">
        <v>325</v>
      </c>
      <c r="M488" s="98"/>
      <c r="N488" s="169">
        <f>N489</f>
        <v>30</v>
      </c>
      <c r="O488" s="169"/>
      <c r="P488" s="121">
        <f>P489</f>
        <v>30</v>
      </c>
    </row>
    <row r="489" spans="2:16" ht="23.25" customHeight="1" x14ac:dyDescent="0.2">
      <c r="B489" s="107"/>
      <c r="C489" s="93"/>
      <c r="D489" s="95"/>
      <c r="E489" s="96"/>
      <c r="F489" s="97"/>
      <c r="G489" s="99"/>
      <c r="H489" s="245" t="s">
        <v>53</v>
      </c>
      <c r="I489" s="246"/>
      <c r="J489" s="247"/>
      <c r="K489" s="143" t="s">
        <v>299</v>
      </c>
      <c r="L489" s="143" t="s">
        <v>325</v>
      </c>
      <c r="M489" s="143" t="s">
        <v>54</v>
      </c>
      <c r="N489" s="244">
        <v>30</v>
      </c>
      <c r="O489" s="244"/>
      <c r="P489" s="144">
        <v>30</v>
      </c>
    </row>
    <row r="490" spans="2:16" ht="20.25" customHeight="1" x14ac:dyDescent="0.2">
      <c r="B490" s="107"/>
      <c r="C490" s="218" t="s">
        <v>326</v>
      </c>
      <c r="D490" s="218"/>
      <c r="E490" s="218"/>
      <c r="F490" s="218"/>
      <c r="G490" s="218"/>
      <c r="H490" s="218"/>
      <c r="I490" s="218"/>
      <c r="J490" s="218"/>
      <c r="K490" s="92" t="s">
        <v>327</v>
      </c>
      <c r="L490" s="92"/>
      <c r="M490" s="92"/>
      <c r="N490" s="221">
        <f>N491</f>
        <v>1484</v>
      </c>
      <c r="O490" s="221"/>
      <c r="P490" s="126">
        <f>P491</f>
        <v>267</v>
      </c>
    </row>
    <row r="491" spans="2:16" ht="33.75" customHeight="1" x14ac:dyDescent="0.2">
      <c r="B491" s="107"/>
      <c r="C491" s="93"/>
      <c r="D491" s="182" t="s">
        <v>491</v>
      </c>
      <c r="E491" s="182"/>
      <c r="F491" s="182"/>
      <c r="G491" s="182"/>
      <c r="H491" s="182"/>
      <c r="I491" s="182"/>
      <c r="J491" s="182"/>
      <c r="K491" s="94" t="s">
        <v>327</v>
      </c>
      <c r="L491" s="94" t="s">
        <v>492</v>
      </c>
      <c r="M491" s="94"/>
      <c r="N491" s="183">
        <f>N492</f>
        <v>1484</v>
      </c>
      <c r="O491" s="183"/>
      <c r="P491" s="125">
        <f>P492</f>
        <v>267</v>
      </c>
    </row>
    <row r="492" spans="2:16" ht="31.5" customHeight="1" x14ac:dyDescent="0.2">
      <c r="B492" s="107"/>
      <c r="C492" s="93"/>
      <c r="D492" s="95"/>
      <c r="E492" s="177" t="s">
        <v>300</v>
      </c>
      <c r="F492" s="177"/>
      <c r="G492" s="177"/>
      <c r="H492" s="177"/>
      <c r="I492" s="177"/>
      <c r="J492" s="177"/>
      <c r="K492" s="101" t="s">
        <v>327</v>
      </c>
      <c r="L492" s="101" t="s">
        <v>301</v>
      </c>
      <c r="M492" s="101"/>
      <c r="N492" s="178">
        <f>N493</f>
        <v>1484</v>
      </c>
      <c r="O492" s="178"/>
      <c r="P492" s="122">
        <f>P493</f>
        <v>267</v>
      </c>
    </row>
    <row r="493" spans="2:16" ht="34.5" customHeight="1" thickBot="1" x14ac:dyDescent="0.25">
      <c r="B493" s="107"/>
      <c r="C493" s="93"/>
      <c r="D493" s="95"/>
      <c r="E493" s="96"/>
      <c r="F493" s="238" t="s">
        <v>822</v>
      </c>
      <c r="G493" s="238"/>
      <c r="H493" s="238"/>
      <c r="I493" s="238"/>
      <c r="J493" s="238"/>
      <c r="K493" s="141" t="s">
        <v>327</v>
      </c>
      <c r="L493" s="141" t="s">
        <v>328</v>
      </c>
      <c r="M493" s="141"/>
      <c r="N493" s="237">
        <f>N494</f>
        <v>1484</v>
      </c>
      <c r="O493" s="237"/>
      <c r="P493" s="142">
        <f>P494</f>
        <v>267</v>
      </c>
    </row>
    <row r="494" spans="2:16" ht="111" customHeight="1" x14ac:dyDescent="0.2">
      <c r="B494" s="107"/>
      <c r="C494" s="93"/>
      <c r="D494" s="95"/>
      <c r="E494" s="96"/>
      <c r="F494" s="97"/>
      <c r="G494" s="235" t="s">
        <v>329</v>
      </c>
      <c r="H494" s="235"/>
      <c r="I494" s="235"/>
      <c r="J494" s="235"/>
      <c r="K494" s="139" t="s">
        <v>327</v>
      </c>
      <c r="L494" s="139" t="s">
        <v>330</v>
      </c>
      <c r="M494" s="139"/>
      <c r="N494" s="236">
        <f>N495</f>
        <v>1484</v>
      </c>
      <c r="O494" s="236"/>
      <c r="P494" s="140">
        <f>P495</f>
        <v>267</v>
      </c>
    </row>
    <row r="495" spans="2:16" ht="34.5" customHeight="1" x14ac:dyDescent="0.2">
      <c r="B495" s="107"/>
      <c r="C495" s="93"/>
      <c r="D495" s="95"/>
      <c r="E495" s="96"/>
      <c r="F495" s="97"/>
      <c r="G495" s="99"/>
      <c r="H495" s="184" t="s">
        <v>331</v>
      </c>
      <c r="I495" s="185"/>
      <c r="J495" s="186"/>
      <c r="K495" s="100" t="s">
        <v>327</v>
      </c>
      <c r="L495" s="100" t="s">
        <v>330</v>
      </c>
      <c r="M495" s="100" t="s">
        <v>332</v>
      </c>
      <c r="N495" s="170">
        <v>1484</v>
      </c>
      <c r="O495" s="170"/>
      <c r="P495" s="124">
        <v>267</v>
      </c>
    </row>
    <row r="496" spans="2:16" ht="25.5" customHeight="1" x14ac:dyDescent="0.2">
      <c r="B496" s="107"/>
      <c r="C496" s="218" t="s">
        <v>333</v>
      </c>
      <c r="D496" s="218"/>
      <c r="E496" s="218"/>
      <c r="F496" s="218"/>
      <c r="G496" s="218"/>
      <c r="H496" s="218"/>
      <c r="I496" s="218"/>
      <c r="J496" s="218"/>
      <c r="K496" s="92" t="s">
        <v>334</v>
      </c>
      <c r="L496" s="92"/>
      <c r="M496" s="92"/>
      <c r="N496" s="221">
        <f>N497+N503+N508</f>
        <v>19540</v>
      </c>
      <c r="O496" s="221"/>
      <c r="P496" s="126">
        <f>P497+P503+P508</f>
        <v>19540</v>
      </c>
    </row>
    <row r="497" spans="2:16" ht="32.25" customHeight="1" x14ac:dyDescent="0.2">
      <c r="B497" s="107"/>
      <c r="C497" s="93"/>
      <c r="D497" s="182" t="s">
        <v>87</v>
      </c>
      <c r="E497" s="182"/>
      <c r="F497" s="182"/>
      <c r="G497" s="182"/>
      <c r="H497" s="182"/>
      <c r="I497" s="182"/>
      <c r="J497" s="182"/>
      <c r="K497" s="94" t="s">
        <v>334</v>
      </c>
      <c r="L497" s="94" t="s">
        <v>88</v>
      </c>
      <c r="M497" s="94"/>
      <c r="N497" s="183">
        <f>N498</f>
        <v>11000</v>
      </c>
      <c r="O497" s="183"/>
      <c r="P497" s="125">
        <f>P498</f>
        <v>11000</v>
      </c>
    </row>
    <row r="498" spans="2:16" ht="18.75" customHeight="1" x14ac:dyDescent="0.2">
      <c r="B498" s="107"/>
      <c r="C498" s="93"/>
      <c r="D498" s="95"/>
      <c r="E498" s="177" t="s">
        <v>335</v>
      </c>
      <c r="F498" s="177"/>
      <c r="G498" s="177"/>
      <c r="H498" s="177"/>
      <c r="I498" s="177"/>
      <c r="J498" s="177"/>
      <c r="K498" s="101" t="s">
        <v>334</v>
      </c>
      <c r="L498" s="101" t="s">
        <v>336</v>
      </c>
      <c r="M498" s="101"/>
      <c r="N498" s="178">
        <f>N499</f>
        <v>11000</v>
      </c>
      <c r="O498" s="178"/>
      <c r="P498" s="122">
        <f>P499</f>
        <v>11000</v>
      </c>
    </row>
    <row r="499" spans="2:16" ht="33.75" customHeight="1" x14ac:dyDescent="0.2">
      <c r="B499" s="107"/>
      <c r="C499" s="93"/>
      <c r="D499" s="95"/>
      <c r="E499" s="96"/>
      <c r="F499" s="179" t="s">
        <v>337</v>
      </c>
      <c r="G499" s="179"/>
      <c r="H499" s="179"/>
      <c r="I499" s="179"/>
      <c r="J499" s="179"/>
      <c r="K499" s="102" t="s">
        <v>334</v>
      </c>
      <c r="L499" s="102" t="s">
        <v>338</v>
      </c>
      <c r="M499" s="102"/>
      <c r="N499" s="180">
        <f>N500</f>
        <v>11000</v>
      </c>
      <c r="O499" s="180"/>
      <c r="P499" s="123">
        <f>P500</f>
        <v>11000</v>
      </c>
    </row>
    <row r="500" spans="2:16" ht="31.5" customHeight="1" x14ac:dyDescent="0.2">
      <c r="B500" s="107"/>
      <c r="C500" s="93"/>
      <c r="D500" s="95"/>
      <c r="E500" s="96"/>
      <c r="F500" s="97"/>
      <c r="G500" s="181" t="s">
        <v>339</v>
      </c>
      <c r="H500" s="181"/>
      <c r="I500" s="181"/>
      <c r="J500" s="181"/>
      <c r="K500" s="98" t="s">
        <v>334</v>
      </c>
      <c r="L500" s="98" t="s">
        <v>340</v>
      </c>
      <c r="M500" s="98"/>
      <c r="N500" s="169">
        <f>SUM(N501:O502)</f>
        <v>11000</v>
      </c>
      <c r="O500" s="169"/>
      <c r="P500" s="121">
        <f>SUM(P501:Q502)</f>
        <v>11000</v>
      </c>
    </row>
    <row r="501" spans="2:16" ht="22.5" customHeight="1" x14ac:dyDescent="0.2">
      <c r="B501" s="107"/>
      <c r="C501" s="93"/>
      <c r="D501" s="95"/>
      <c r="E501" s="96"/>
      <c r="F501" s="97"/>
      <c r="G501" s="99"/>
      <c r="H501" s="184" t="s">
        <v>806</v>
      </c>
      <c r="I501" s="185"/>
      <c r="J501" s="186"/>
      <c r="K501" s="100" t="s">
        <v>334</v>
      </c>
      <c r="L501" s="100" t="s">
        <v>340</v>
      </c>
      <c r="M501" s="100" t="s">
        <v>86</v>
      </c>
      <c r="N501" s="170">
        <v>200</v>
      </c>
      <c r="O501" s="170"/>
      <c r="P501" s="124">
        <v>200</v>
      </c>
    </row>
    <row r="502" spans="2:16" ht="15" customHeight="1" x14ac:dyDescent="0.2">
      <c r="B502" s="107"/>
      <c r="C502" s="93"/>
      <c r="D502" s="95"/>
      <c r="E502" s="96"/>
      <c r="F502" s="97"/>
      <c r="G502" s="99"/>
      <c r="H502" s="184" t="s">
        <v>53</v>
      </c>
      <c r="I502" s="185"/>
      <c r="J502" s="186"/>
      <c r="K502" s="100" t="s">
        <v>334</v>
      </c>
      <c r="L502" s="100" t="s">
        <v>340</v>
      </c>
      <c r="M502" s="100" t="s">
        <v>54</v>
      </c>
      <c r="N502" s="170">
        <v>10800</v>
      </c>
      <c r="O502" s="170"/>
      <c r="P502" s="124">
        <v>10800</v>
      </c>
    </row>
    <row r="503" spans="2:16" ht="31.5" customHeight="1" x14ac:dyDescent="0.2">
      <c r="B503" s="107"/>
      <c r="C503" s="93"/>
      <c r="D503" s="182" t="s">
        <v>341</v>
      </c>
      <c r="E503" s="182"/>
      <c r="F503" s="182"/>
      <c r="G503" s="182"/>
      <c r="H503" s="182"/>
      <c r="I503" s="182"/>
      <c r="J503" s="182"/>
      <c r="K503" s="94" t="s">
        <v>334</v>
      </c>
      <c r="L503" s="94" t="s">
        <v>342</v>
      </c>
      <c r="M503" s="94"/>
      <c r="N503" s="183">
        <f>N504</f>
        <v>8240</v>
      </c>
      <c r="O503" s="183"/>
      <c r="P503" s="125">
        <f>P504</f>
        <v>8240</v>
      </c>
    </row>
    <row r="504" spans="2:16" ht="25.5" customHeight="1" x14ac:dyDescent="0.2">
      <c r="B504" s="107"/>
      <c r="C504" s="93"/>
      <c r="D504" s="95"/>
      <c r="E504" s="177" t="s">
        <v>343</v>
      </c>
      <c r="F504" s="177"/>
      <c r="G504" s="177"/>
      <c r="H504" s="177"/>
      <c r="I504" s="177"/>
      <c r="J504" s="177"/>
      <c r="K504" s="101" t="s">
        <v>334</v>
      </c>
      <c r="L504" s="101" t="s">
        <v>344</v>
      </c>
      <c r="M504" s="101"/>
      <c r="N504" s="178">
        <f>N505</f>
        <v>8240</v>
      </c>
      <c r="O504" s="178"/>
      <c r="P504" s="122">
        <f>P505</f>
        <v>8240</v>
      </c>
    </row>
    <row r="505" spans="2:16" ht="46.5" customHeight="1" x14ac:dyDescent="0.2">
      <c r="B505" s="107"/>
      <c r="C505" s="93"/>
      <c r="D505" s="95"/>
      <c r="E505" s="96"/>
      <c r="F505" s="179" t="s">
        <v>345</v>
      </c>
      <c r="G505" s="179"/>
      <c r="H505" s="179"/>
      <c r="I505" s="179"/>
      <c r="J505" s="179"/>
      <c r="K505" s="102" t="s">
        <v>334</v>
      </c>
      <c r="L505" s="102" t="s">
        <v>346</v>
      </c>
      <c r="M505" s="102"/>
      <c r="N505" s="180">
        <f>N506</f>
        <v>8240</v>
      </c>
      <c r="O505" s="180"/>
      <c r="P505" s="123">
        <f>P506</f>
        <v>8240</v>
      </c>
    </row>
    <row r="506" spans="2:16" ht="33.75" customHeight="1" x14ac:dyDescent="0.2">
      <c r="B506" s="107"/>
      <c r="C506" s="93"/>
      <c r="D506" s="95"/>
      <c r="E506" s="96"/>
      <c r="F506" s="97"/>
      <c r="G506" s="181" t="s">
        <v>747</v>
      </c>
      <c r="H506" s="181"/>
      <c r="I506" s="181"/>
      <c r="J506" s="181"/>
      <c r="K506" s="98" t="s">
        <v>334</v>
      </c>
      <c r="L506" s="98" t="s">
        <v>347</v>
      </c>
      <c r="M506" s="98"/>
      <c r="N506" s="169">
        <f>N507</f>
        <v>8240</v>
      </c>
      <c r="O506" s="169"/>
      <c r="P506" s="121">
        <f>P507</f>
        <v>8240</v>
      </c>
    </row>
    <row r="507" spans="2:16" ht="49.5" customHeight="1" x14ac:dyDescent="0.2">
      <c r="B507" s="107"/>
      <c r="C507" s="93"/>
      <c r="D507" s="95"/>
      <c r="E507" s="96"/>
      <c r="F507" s="97"/>
      <c r="G507" s="99"/>
      <c r="H507" s="184" t="s">
        <v>665</v>
      </c>
      <c r="I507" s="185"/>
      <c r="J507" s="186"/>
      <c r="K507" s="100" t="s">
        <v>334</v>
      </c>
      <c r="L507" s="100" t="s">
        <v>347</v>
      </c>
      <c r="M507" s="100" t="s">
        <v>666</v>
      </c>
      <c r="N507" s="170">
        <v>8240</v>
      </c>
      <c r="O507" s="170"/>
      <c r="P507" s="124">
        <v>8240</v>
      </c>
    </row>
    <row r="508" spans="2:16" ht="36" customHeight="1" x14ac:dyDescent="0.2">
      <c r="B508" s="107"/>
      <c r="C508" s="93"/>
      <c r="D508" s="182" t="s">
        <v>157</v>
      </c>
      <c r="E508" s="182"/>
      <c r="F508" s="182"/>
      <c r="G508" s="182"/>
      <c r="H508" s="182"/>
      <c r="I508" s="182"/>
      <c r="J508" s="182"/>
      <c r="K508" s="94" t="s">
        <v>334</v>
      </c>
      <c r="L508" s="94" t="s">
        <v>158</v>
      </c>
      <c r="M508" s="94"/>
      <c r="N508" s="183">
        <f>N509</f>
        <v>300</v>
      </c>
      <c r="O508" s="183"/>
      <c r="P508" s="125">
        <f>P509</f>
        <v>300</v>
      </c>
    </row>
    <row r="509" spans="2:16" ht="22.5" customHeight="1" x14ac:dyDescent="0.2">
      <c r="B509" s="107"/>
      <c r="C509" s="93"/>
      <c r="D509" s="95"/>
      <c r="E509" s="177" t="s">
        <v>241</v>
      </c>
      <c r="F509" s="177"/>
      <c r="G509" s="177"/>
      <c r="H509" s="177"/>
      <c r="I509" s="177"/>
      <c r="J509" s="177"/>
      <c r="K509" s="101" t="s">
        <v>334</v>
      </c>
      <c r="L509" s="101" t="s">
        <v>242</v>
      </c>
      <c r="M509" s="101"/>
      <c r="N509" s="178">
        <f>N510+N514+N516</f>
        <v>300</v>
      </c>
      <c r="O509" s="178"/>
      <c r="P509" s="122">
        <f>P510+P514+P516</f>
        <v>300</v>
      </c>
    </row>
    <row r="510" spans="2:16" ht="33" customHeight="1" x14ac:dyDescent="0.2">
      <c r="B510" s="107"/>
      <c r="C510" s="93"/>
      <c r="D510" s="95"/>
      <c r="E510" s="96"/>
      <c r="F510" s="179" t="s">
        <v>316</v>
      </c>
      <c r="G510" s="179"/>
      <c r="H510" s="179"/>
      <c r="I510" s="179"/>
      <c r="J510" s="179"/>
      <c r="K510" s="102" t="s">
        <v>334</v>
      </c>
      <c r="L510" s="102" t="s">
        <v>317</v>
      </c>
      <c r="M510" s="102"/>
      <c r="N510" s="180">
        <f>N511</f>
        <v>171</v>
      </c>
      <c r="O510" s="180"/>
      <c r="P510" s="123">
        <f>P511</f>
        <v>171</v>
      </c>
    </row>
    <row r="511" spans="2:16" ht="33" customHeight="1" x14ac:dyDescent="0.2">
      <c r="B511" s="107"/>
      <c r="C511" s="93"/>
      <c r="D511" s="95"/>
      <c r="E511" s="96"/>
      <c r="F511" s="97"/>
      <c r="G511" s="181" t="s">
        <v>748</v>
      </c>
      <c r="H511" s="181"/>
      <c r="I511" s="181"/>
      <c r="J511" s="181"/>
      <c r="K511" s="98" t="s">
        <v>334</v>
      </c>
      <c r="L511" s="98" t="s">
        <v>348</v>
      </c>
      <c r="M511" s="98"/>
      <c r="N511" s="169">
        <f>N512</f>
        <v>171</v>
      </c>
      <c r="O511" s="169"/>
      <c r="P511" s="121">
        <f>P512</f>
        <v>171</v>
      </c>
    </row>
    <row r="512" spans="2:16" ht="15" customHeight="1" x14ac:dyDescent="0.2">
      <c r="B512" s="107"/>
      <c r="C512" s="93"/>
      <c r="D512" s="95"/>
      <c r="E512" s="96"/>
      <c r="F512" s="97"/>
      <c r="G512" s="99"/>
      <c r="H512" s="184" t="s">
        <v>53</v>
      </c>
      <c r="I512" s="185"/>
      <c r="J512" s="186"/>
      <c r="K512" s="100" t="s">
        <v>334</v>
      </c>
      <c r="L512" s="100" t="s">
        <v>348</v>
      </c>
      <c r="M512" s="100" t="s">
        <v>54</v>
      </c>
      <c r="N512" s="170">
        <v>171</v>
      </c>
      <c r="O512" s="170"/>
      <c r="P512" s="124">
        <v>171</v>
      </c>
    </row>
    <row r="513" spans="2:16" ht="18.75" customHeight="1" x14ac:dyDescent="0.2">
      <c r="B513" s="107"/>
      <c r="C513" s="93"/>
      <c r="D513" s="95"/>
      <c r="E513" s="96"/>
      <c r="F513" s="179" t="s">
        <v>322</v>
      </c>
      <c r="G513" s="179"/>
      <c r="H513" s="179"/>
      <c r="I513" s="179"/>
      <c r="J513" s="179"/>
      <c r="K513" s="102" t="s">
        <v>334</v>
      </c>
      <c r="L513" s="102" t="s">
        <v>323</v>
      </c>
      <c r="M513" s="102"/>
      <c r="N513" s="180">
        <f>N514</f>
        <v>119</v>
      </c>
      <c r="O513" s="180"/>
      <c r="P513" s="123">
        <f>P514</f>
        <v>119</v>
      </c>
    </row>
    <row r="514" spans="2:16" ht="48.75" customHeight="1" x14ac:dyDescent="0.2">
      <c r="B514" s="107"/>
      <c r="C514" s="93"/>
      <c r="D514" s="95"/>
      <c r="E514" s="96"/>
      <c r="F514" s="97"/>
      <c r="G514" s="181" t="s">
        <v>749</v>
      </c>
      <c r="H514" s="181"/>
      <c r="I514" s="181"/>
      <c r="J514" s="181"/>
      <c r="K514" s="98" t="s">
        <v>334</v>
      </c>
      <c r="L514" s="98" t="s">
        <v>349</v>
      </c>
      <c r="M514" s="98"/>
      <c r="N514" s="169">
        <f>N515</f>
        <v>119</v>
      </c>
      <c r="O514" s="169"/>
      <c r="P514" s="121">
        <f>P515</f>
        <v>119</v>
      </c>
    </row>
    <row r="515" spans="2:16" ht="23.25" customHeight="1" x14ac:dyDescent="0.2">
      <c r="B515" s="107"/>
      <c r="C515" s="93"/>
      <c r="D515" s="95"/>
      <c r="E515" s="96"/>
      <c r="F515" s="97"/>
      <c r="G515" s="99"/>
      <c r="H515" s="184" t="s">
        <v>53</v>
      </c>
      <c r="I515" s="185"/>
      <c r="J515" s="186"/>
      <c r="K515" s="100" t="s">
        <v>334</v>
      </c>
      <c r="L515" s="100" t="s">
        <v>349</v>
      </c>
      <c r="M515" s="100" t="s">
        <v>54</v>
      </c>
      <c r="N515" s="170">
        <v>119</v>
      </c>
      <c r="O515" s="170"/>
      <c r="P515" s="124">
        <v>119</v>
      </c>
    </row>
    <row r="516" spans="2:16" ht="33.75" customHeight="1" x14ac:dyDescent="0.2">
      <c r="B516" s="107"/>
      <c r="C516" s="93"/>
      <c r="D516" s="95"/>
      <c r="E516" s="96"/>
      <c r="F516" s="179" t="s">
        <v>750</v>
      </c>
      <c r="G516" s="179"/>
      <c r="H516" s="179"/>
      <c r="I516" s="179"/>
      <c r="J516" s="179"/>
      <c r="K516" s="102" t="s">
        <v>334</v>
      </c>
      <c r="L516" s="102" t="s">
        <v>350</v>
      </c>
      <c r="M516" s="102"/>
      <c r="N516" s="180">
        <f>N517</f>
        <v>10</v>
      </c>
      <c r="O516" s="180"/>
      <c r="P516" s="123">
        <f>P517</f>
        <v>10</v>
      </c>
    </row>
    <row r="517" spans="2:16" ht="18" customHeight="1" x14ac:dyDescent="0.2">
      <c r="B517" s="107"/>
      <c r="C517" s="93"/>
      <c r="D517" s="95"/>
      <c r="E517" s="96"/>
      <c r="F517" s="97"/>
      <c r="G517" s="181" t="s">
        <v>351</v>
      </c>
      <c r="H517" s="181"/>
      <c r="I517" s="181"/>
      <c r="J517" s="181"/>
      <c r="K517" s="98" t="s">
        <v>334</v>
      </c>
      <c r="L517" s="98" t="s">
        <v>352</v>
      </c>
      <c r="M517" s="98"/>
      <c r="N517" s="169">
        <f>N518</f>
        <v>10</v>
      </c>
      <c r="O517" s="169"/>
      <c r="P517" s="121">
        <f>P518</f>
        <v>10</v>
      </c>
    </row>
    <row r="518" spans="2:16" ht="15" customHeight="1" x14ac:dyDescent="0.2">
      <c r="B518" s="107"/>
      <c r="C518" s="93"/>
      <c r="D518" s="95"/>
      <c r="E518" s="96"/>
      <c r="F518" s="97"/>
      <c r="G518" s="99"/>
      <c r="H518" s="184" t="s">
        <v>53</v>
      </c>
      <c r="I518" s="185"/>
      <c r="J518" s="186"/>
      <c r="K518" s="100" t="s">
        <v>334</v>
      </c>
      <c r="L518" s="100" t="s">
        <v>352</v>
      </c>
      <c r="M518" s="100" t="s">
        <v>54</v>
      </c>
      <c r="N518" s="170">
        <v>10</v>
      </c>
      <c r="O518" s="170"/>
      <c r="P518" s="124">
        <v>10</v>
      </c>
    </row>
    <row r="519" spans="2:16" ht="21.75" customHeight="1" x14ac:dyDescent="0.2">
      <c r="B519" s="107"/>
      <c r="C519" s="218" t="s">
        <v>353</v>
      </c>
      <c r="D519" s="218"/>
      <c r="E519" s="218"/>
      <c r="F519" s="218"/>
      <c r="G519" s="218"/>
      <c r="H519" s="218"/>
      <c r="I519" s="218"/>
      <c r="J519" s="218"/>
      <c r="K519" s="92" t="s">
        <v>354</v>
      </c>
      <c r="L519" s="92"/>
      <c r="M519" s="92"/>
      <c r="N519" s="221">
        <f>N520+N525+N574+N579+N590</f>
        <v>129714.9</v>
      </c>
      <c r="O519" s="221"/>
      <c r="P519" s="126">
        <f>P520+P525+P574+P579+P590</f>
        <v>130498.9</v>
      </c>
    </row>
    <row r="520" spans="2:16" ht="30.75" customHeight="1" x14ac:dyDescent="0.2">
      <c r="B520" s="107"/>
      <c r="C520" s="93"/>
      <c r="D520" s="182" t="s">
        <v>355</v>
      </c>
      <c r="E520" s="182"/>
      <c r="F520" s="182"/>
      <c r="G520" s="182"/>
      <c r="H520" s="182"/>
      <c r="I520" s="182"/>
      <c r="J520" s="182"/>
      <c r="K520" s="94" t="s">
        <v>354</v>
      </c>
      <c r="L520" s="94" t="s">
        <v>356</v>
      </c>
      <c r="M520" s="94"/>
      <c r="N520" s="183">
        <f>N521</f>
        <v>100</v>
      </c>
      <c r="O520" s="183"/>
      <c r="P520" s="125">
        <f>P521</f>
        <v>100</v>
      </c>
    </row>
    <row r="521" spans="2:16" ht="33.75" customHeight="1" x14ac:dyDescent="0.2">
      <c r="B521" s="107"/>
      <c r="C521" s="93"/>
      <c r="D521" s="95"/>
      <c r="E521" s="249" t="s">
        <v>357</v>
      </c>
      <c r="F521" s="249"/>
      <c r="G521" s="249"/>
      <c r="H521" s="249"/>
      <c r="I521" s="249"/>
      <c r="J521" s="249"/>
      <c r="K521" s="101" t="s">
        <v>354</v>
      </c>
      <c r="L521" s="101" t="s">
        <v>358</v>
      </c>
      <c r="M521" s="101"/>
      <c r="N521" s="178">
        <f>N522</f>
        <v>100</v>
      </c>
      <c r="O521" s="178"/>
      <c r="P521" s="122">
        <f>P522</f>
        <v>100</v>
      </c>
    </row>
    <row r="522" spans="2:16" ht="48.75" customHeight="1" x14ac:dyDescent="0.2">
      <c r="B522" s="107"/>
      <c r="C522" s="93"/>
      <c r="D522" s="95"/>
      <c r="E522" s="96"/>
      <c r="F522" s="250" t="s">
        <v>820</v>
      </c>
      <c r="G522" s="250"/>
      <c r="H522" s="250"/>
      <c r="I522" s="250"/>
      <c r="J522" s="250"/>
      <c r="K522" s="147" t="s">
        <v>354</v>
      </c>
      <c r="L522" s="147" t="s">
        <v>359</v>
      </c>
      <c r="M522" s="147"/>
      <c r="N522" s="251">
        <f>N523</f>
        <v>100</v>
      </c>
      <c r="O522" s="251"/>
      <c r="P522" s="148">
        <f>P523</f>
        <v>100</v>
      </c>
    </row>
    <row r="523" spans="2:16" ht="21" customHeight="1" x14ac:dyDescent="0.2">
      <c r="B523" s="107"/>
      <c r="C523" s="93"/>
      <c r="D523" s="95"/>
      <c r="E523" s="96"/>
      <c r="F523" s="97"/>
      <c r="G523" s="181" t="s">
        <v>360</v>
      </c>
      <c r="H523" s="181"/>
      <c r="I523" s="181"/>
      <c r="J523" s="181"/>
      <c r="K523" s="98" t="s">
        <v>354</v>
      </c>
      <c r="L523" s="98" t="s">
        <v>361</v>
      </c>
      <c r="M523" s="98"/>
      <c r="N523" s="169">
        <f>N524</f>
        <v>100</v>
      </c>
      <c r="O523" s="169"/>
      <c r="P523" s="121">
        <f>P524</f>
        <v>100</v>
      </c>
    </row>
    <row r="524" spans="2:16" ht="22.5" customHeight="1" x14ac:dyDescent="0.2">
      <c r="B524" s="107"/>
      <c r="C524" s="93"/>
      <c r="D524" s="95"/>
      <c r="E524" s="96"/>
      <c r="F524" s="97"/>
      <c r="G524" s="99"/>
      <c r="H524" s="184" t="s">
        <v>806</v>
      </c>
      <c r="I524" s="185"/>
      <c r="J524" s="186"/>
      <c r="K524" s="100" t="s">
        <v>354</v>
      </c>
      <c r="L524" s="100" t="s">
        <v>361</v>
      </c>
      <c r="M524" s="100" t="s">
        <v>86</v>
      </c>
      <c r="N524" s="170">
        <v>100</v>
      </c>
      <c r="O524" s="170"/>
      <c r="P524" s="124">
        <v>100</v>
      </c>
    </row>
    <row r="525" spans="2:16" ht="30.75" customHeight="1" x14ac:dyDescent="0.2">
      <c r="B525" s="107"/>
      <c r="C525" s="93"/>
      <c r="D525" s="182" t="s">
        <v>491</v>
      </c>
      <c r="E525" s="182"/>
      <c r="F525" s="182"/>
      <c r="G525" s="182"/>
      <c r="H525" s="182"/>
      <c r="I525" s="182"/>
      <c r="J525" s="182"/>
      <c r="K525" s="94" t="s">
        <v>354</v>
      </c>
      <c r="L525" s="94" t="s">
        <v>492</v>
      </c>
      <c r="M525" s="94"/>
      <c r="N525" s="183">
        <f>N526+N531+N535+N539</f>
        <v>126607.4</v>
      </c>
      <c r="O525" s="183"/>
      <c r="P525" s="125">
        <f>P526+P531+P535+P539</f>
        <v>127391.4</v>
      </c>
    </row>
    <row r="526" spans="2:16" ht="18.75" customHeight="1" x14ac:dyDescent="0.2">
      <c r="B526" s="107"/>
      <c r="C526" s="93"/>
      <c r="D526" s="95"/>
      <c r="E526" s="177" t="s">
        <v>30</v>
      </c>
      <c r="F526" s="177"/>
      <c r="G526" s="177"/>
      <c r="H526" s="177"/>
      <c r="I526" s="177"/>
      <c r="J526" s="177"/>
      <c r="K526" s="101" t="s">
        <v>354</v>
      </c>
      <c r="L526" s="101" t="s">
        <v>31</v>
      </c>
      <c r="M526" s="101"/>
      <c r="N526" s="178">
        <f>N527</f>
        <v>1775</v>
      </c>
      <c r="O526" s="178"/>
      <c r="P526" s="122">
        <f>P527</f>
        <v>1775</v>
      </c>
    </row>
    <row r="527" spans="2:16" ht="31.5" customHeight="1" x14ac:dyDescent="0.2">
      <c r="B527" s="107"/>
      <c r="C527" s="93"/>
      <c r="D527" s="95"/>
      <c r="E527" s="96"/>
      <c r="F527" s="179" t="s">
        <v>32</v>
      </c>
      <c r="G527" s="179"/>
      <c r="H527" s="179"/>
      <c r="I527" s="179"/>
      <c r="J527" s="179"/>
      <c r="K527" s="102" t="s">
        <v>354</v>
      </c>
      <c r="L527" s="102" t="s">
        <v>33</v>
      </c>
      <c r="M527" s="102"/>
      <c r="N527" s="180">
        <f>N528</f>
        <v>1775</v>
      </c>
      <c r="O527" s="180"/>
      <c r="P527" s="123">
        <f>P528</f>
        <v>1775</v>
      </c>
    </row>
    <row r="528" spans="2:16" ht="63.75" customHeight="1" thickBot="1" x14ac:dyDescent="0.25">
      <c r="B528" s="107"/>
      <c r="C528" s="93"/>
      <c r="D528" s="95"/>
      <c r="E528" s="96"/>
      <c r="F528" s="97"/>
      <c r="G528" s="258" t="s">
        <v>362</v>
      </c>
      <c r="H528" s="258"/>
      <c r="I528" s="258"/>
      <c r="J528" s="258"/>
      <c r="K528" s="145" t="s">
        <v>354</v>
      </c>
      <c r="L528" s="145" t="s">
        <v>363</v>
      </c>
      <c r="M528" s="145"/>
      <c r="N528" s="259">
        <f>SUM(N529:O530)</f>
        <v>1775</v>
      </c>
      <c r="O528" s="259"/>
      <c r="P528" s="146">
        <f>SUM(P529:Q530)</f>
        <v>1775</v>
      </c>
    </row>
    <row r="529" spans="2:16" ht="15" customHeight="1" x14ac:dyDescent="0.2">
      <c r="B529" s="107"/>
      <c r="C529" s="93"/>
      <c r="D529" s="95"/>
      <c r="E529" s="96"/>
      <c r="F529" s="97"/>
      <c r="G529" s="99"/>
      <c r="H529" s="245" t="s">
        <v>197</v>
      </c>
      <c r="I529" s="246"/>
      <c r="J529" s="247"/>
      <c r="K529" s="143" t="s">
        <v>354</v>
      </c>
      <c r="L529" s="143" t="s">
        <v>363</v>
      </c>
      <c r="M529" s="143" t="s">
        <v>198</v>
      </c>
      <c r="N529" s="244">
        <v>1363.3</v>
      </c>
      <c r="O529" s="244"/>
      <c r="P529" s="144">
        <v>1363.3</v>
      </c>
    </row>
    <row r="530" spans="2:16" ht="33.75" customHeight="1" x14ac:dyDescent="0.2">
      <c r="B530" s="107"/>
      <c r="C530" s="93"/>
      <c r="D530" s="95"/>
      <c r="E530" s="96"/>
      <c r="F530" s="97"/>
      <c r="G530" s="99"/>
      <c r="H530" s="184" t="s">
        <v>199</v>
      </c>
      <c r="I530" s="185"/>
      <c r="J530" s="186"/>
      <c r="K530" s="100" t="s">
        <v>354</v>
      </c>
      <c r="L530" s="100" t="s">
        <v>363</v>
      </c>
      <c r="M530" s="100" t="s">
        <v>200</v>
      </c>
      <c r="N530" s="170">
        <v>411.7</v>
      </c>
      <c r="O530" s="170"/>
      <c r="P530" s="124">
        <v>411.7</v>
      </c>
    </row>
    <row r="531" spans="2:16" ht="20.25" customHeight="1" x14ac:dyDescent="0.2">
      <c r="B531" s="107"/>
      <c r="C531" s="93"/>
      <c r="D531" s="95"/>
      <c r="E531" s="177" t="s">
        <v>493</v>
      </c>
      <c r="F531" s="177"/>
      <c r="G531" s="177"/>
      <c r="H531" s="177"/>
      <c r="I531" s="177"/>
      <c r="J531" s="177"/>
      <c r="K531" s="101" t="s">
        <v>354</v>
      </c>
      <c r="L531" s="101" t="s">
        <v>494</v>
      </c>
      <c r="M531" s="101"/>
      <c r="N531" s="178">
        <f>N532</f>
        <v>3000</v>
      </c>
      <c r="O531" s="178"/>
      <c r="P531" s="122">
        <f>P532</f>
        <v>3000</v>
      </c>
    </row>
    <row r="532" spans="2:16" ht="64.5" customHeight="1" x14ac:dyDescent="0.2">
      <c r="B532" s="107"/>
      <c r="C532" s="93"/>
      <c r="D532" s="95"/>
      <c r="E532" s="96"/>
      <c r="F532" s="179" t="s">
        <v>364</v>
      </c>
      <c r="G532" s="179"/>
      <c r="H532" s="179"/>
      <c r="I532" s="179"/>
      <c r="J532" s="179"/>
      <c r="K532" s="102" t="s">
        <v>354</v>
      </c>
      <c r="L532" s="102" t="s">
        <v>365</v>
      </c>
      <c r="M532" s="102"/>
      <c r="N532" s="180">
        <f>N533</f>
        <v>3000</v>
      </c>
      <c r="O532" s="180"/>
      <c r="P532" s="123">
        <f>P533</f>
        <v>3000</v>
      </c>
    </row>
    <row r="533" spans="2:16" ht="48.75" customHeight="1" x14ac:dyDescent="0.2">
      <c r="B533" s="107"/>
      <c r="C533" s="93"/>
      <c r="D533" s="95"/>
      <c r="E533" s="96"/>
      <c r="F533" s="97"/>
      <c r="G533" s="181" t="s">
        <v>366</v>
      </c>
      <c r="H533" s="181"/>
      <c r="I533" s="181"/>
      <c r="J533" s="181"/>
      <c r="K533" s="98" t="s">
        <v>354</v>
      </c>
      <c r="L533" s="98" t="s">
        <v>367</v>
      </c>
      <c r="M533" s="98"/>
      <c r="N533" s="169">
        <f>N534</f>
        <v>3000</v>
      </c>
      <c r="O533" s="169"/>
      <c r="P533" s="121">
        <f>P534</f>
        <v>3000</v>
      </c>
    </row>
    <row r="534" spans="2:16" ht="22.5" customHeight="1" x14ac:dyDescent="0.2">
      <c r="B534" s="107"/>
      <c r="C534" s="93"/>
      <c r="D534" s="95"/>
      <c r="E534" s="96"/>
      <c r="F534" s="97"/>
      <c r="G534" s="99"/>
      <c r="H534" s="184" t="s">
        <v>806</v>
      </c>
      <c r="I534" s="185"/>
      <c r="J534" s="186"/>
      <c r="K534" s="100" t="s">
        <v>354</v>
      </c>
      <c r="L534" s="100" t="s">
        <v>367</v>
      </c>
      <c r="M534" s="100" t="s">
        <v>86</v>
      </c>
      <c r="N534" s="170">
        <v>3000</v>
      </c>
      <c r="O534" s="170"/>
      <c r="P534" s="124">
        <v>3000</v>
      </c>
    </row>
    <row r="535" spans="2:16" ht="32.25" customHeight="1" x14ac:dyDescent="0.2">
      <c r="B535" s="107"/>
      <c r="C535" s="93"/>
      <c r="D535" s="95"/>
      <c r="E535" s="177" t="s">
        <v>300</v>
      </c>
      <c r="F535" s="177"/>
      <c r="G535" s="177"/>
      <c r="H535" s="177"/>
      <c r="I535" s="177"/>
      <c r="J535" s="177"/>
      <c r="K535" s="101" t="s">
        <v>354</v>
      </c>
      <c r="L535" s="101" t="s">
        <v>301</v>
      </c>
      <c r="M535" s="101"/>
      <c r="N535" s="178">
        <f>N536</f>
        <v>550</v>
      </c>
      <c r="O535" s="178"/>
      <c r="P535" s="122">
        <f>P536</f>
        <v>550</v>
      </c>
    </row>
    <row r="536" spans="2:16" ht="47.25" customHeight="1" x14ac:dyDescent="0.2">
      <c r="B536" s="107"/>
      <c r="C536" s="93"/>
      <c r="D536" s="95"/>
      <c r="E536" s="96"/>
      <c r="F536" s="179" t="s">
        <v>368</v>
      </c>
      <c r="G536" s="179"/>
      <c r="H536" s="179"/>
      <c r="I536" s="179"/>
      <c r="J536" s="179"/>
      <c r="K536" s="102" t="s">
        <v>354</v>
      </c>
      <c r="L536" s="102" t="s">
        <v>369</v>
      </c>
      <c r="M536" s="102"/>
      <c r="N536" s="180">
        <f>N537</f>
        <v>550</v>
      </c>
      <c r="O536" s="180"/>
      <c r="P536" s="123">
        <f>P537</f>
        <v>550</v>
      </c>
    </row>
    <row r="537" spans="2:16" ht="20.25" customHeight="1" x14ac:dyDescent="0.2">
      <c r="B537" s="107"/>
      <c r="C537" s="93"/>
      <c r="D537" s="95"/>
      <c r="E537" s="96"/>
      <c r="F537" s="97"/>
      <c r="G537" s="181" t="s">
        <v>370</v>
      </c>
      <c r="H537" s="181"/>
      <c r="I537" s="181"/>
      <c r="J537" s="181"/>
      <c r="K537" s="98" t="s">
        <v>354</v>
      </c>
      <c r="L537" s="98" t="s">
        <v>371</v>
      </c>
      <c r="M537" s="98"/>
      <c r="N537" s="169">
        <f>N538</f>
        <v>550</v>
      </c>
      <c r="O537" s="169"/>
      <c r="P537" s="121">
        <f>P538</f>
        <v>550</v>
      </c>
    </row>
    <row r="538" spans="2:16" ht="25.5" customHeight="1" x14ac:dyDescent="0.2">
      <c r="B538" s="107"/>
      <c r="C538" s="93"/>
      <c r="D538" s="95"/>
      <c r="E538" s="96"/>
      <c r="F538" s="97"/>
      <c r="G538" s="99"/>
      <c r="H538" s="184" t="s">
        <v>806</v>
      </c>
      <c r="I538" s="185"/>
      <c r="J538" s="186"/>
      <c r="K538" s="100" t="s">
        <v>354</v>
      </c>
      <c r="L538" s="100" t="s">
        <v>371</v>
      </c>
      <c r="M538" s="100" t="s">
        <v>86</v>
      </c>
      <c r="N538" s="170">
        <v>550</v>
      </c>
      <c r="O538" s="170"/>
      <c r="P538" s="124">
        <v>550</v>
      </c>
    </row>
    <row r="539" spans="2:16" ht="24.75" customHeight="1" x14ac:dyDescent="0.2">
      <c r="B539" s="107"/>
      <c r="C539" s="93"/>
      <c r="D539" s="95"/>
      <c r="E539" s="177" t="s">
        <v>121</v>
      </c>
      <c r="F539" s="177"/>
      <c r="G539" s="177"/>
      <c r="H539" s="177"/>
      <c r="I539" s="177"/>
      <c r="J539" s="177"/>
      <c r="K539" s="101" t="s">
        <v>354</v>
      </c>
      <c r="L539" s="101" t="s">
        <v>372</v>
      </c>
      <c r="M539" s="101"/>
      <c r="N539" s="178">
        <f>N540+N548</f>
        <v>121282.4</v>
      </c>
      <c r="O539" s="178"/>
      <c r="P539" s="122">
        <f>P540+P548</f>
        <v>122066.4</v>
      </c>
    </row>
    <row r="540" spans="2:16" ht="30.75" customHeight="1" x14ac:dyDescent="0.2">
      <c r="B540" s="107"/>
      <c r="C540" s="93"/>
      <c r="D540" s="95"/>
      <c r="E540" s="96"/>
      <c r="F540" s="179" t="s">
        <v>373</v>
      </c>
      <c r="G540" s="179"/>
      <c r="H540" s="179"/>
      <c r="I540" s="179"/>
      <c r="J540" s="179"/>
      <c r="K540" s="102" t="s">
        <v>354</v>
      </c>
      <c r="L540" s="102" t="s">
        <v>374</v>
      </c>
      <c r="M540" s="102"/>
      <c r="N540" s="180">
        <f>N541</f>
        <v>15600.000000000002</v>
      </c>
      <c r="O540" s="180"/>
      <c r="P540" s="123">
        <f>P541</f>
        <v>15600.000000000002</v>
      </c>
    </row>
    <row r="541" spans="2:16" ht="15" customHeight="1" x14ac:dyDescent="0.2">
      <c r="B541" s="107"/>
      <c r="C541" s="93"/>
      <c r="D541" s="95"/>
      <c r="E541" s="96"/>
      <c r="F541" s="97"/>
      <c r="G541" s="181" t="s">
        <v>375</v>
      </c>
      <c r="H541" s="181"/>
      <c r="I541" s="181"/>
      <c r="J541" s="181"/>
      <c r="K541" s="98" t="s">
        <v>354</v>
      </c>
      <c r="L541" s="98" t="s">
        <v>376</v>
      </c>
      <c r="M541" s="98"/>
      <c r="N541" s="169">
        <f>SUM(N542:O547)</f>
        <v>15600.000000000002</v>
      </c>
      <c r="O541" s="169"/>
      <c r="P541" s="121">
        <f>SUM(P542:Q547)</f>
        <v>15600.000000000002</v>
      </c>
    </row>
    <row r="542" spans="2:16" ht="15" customHeight="1" x14ac:dyDescent="0.2">
      <c r="B542" s="107"/>
      <c r="C542" s="93"/>
      <c r="D542" s="95"/>
      <c r="E542" s="96"/>
      <c r="F542" s="97"/>
      <c r="G542" s="99"/>
      <c r="H542" s="184" t="s">
        <v>483</v>
      </c>
      <c r="I542" s="185"/>
      <c r="J542" s="186"/>
      <c r="K542" s="100" t="s">
        <v>354</v>
      </c>
      <c r="L542" s="100" t="s">
        <v>376</v>
      </c>
      <c r="M542" s="100" t="s">
        <v>484</v>
      </c>
      <c r="N542" s="170">
        <v>11467.9</v>
      </c>
      <c r="O542" s="170"/>
      <c r="P542" s="124">
        <v>11467.9</v>
      </c>
    </row>
    <row r="543" spans="2:16" ht="30" customHeight="1" x14ac:dyDescent="0.2">
      <c r="B543" s="107"/>
      <c r="C543" s="93"/>
      <c r="D543" s="95"/>
      <c r="E543" s="96"/>
      <c r="F543" s="97"/>
      <c r="G543" s="99"/>
      <c r="H543" s="184" t="s">
        <v>485</v>
      </c>
      <c r="I543" s="185"/>
      <c r="J543" s="186"/>
      <c r="K543" s="100" t="s">
        <v>354</v>
      </c>
      <c r="L543" s="100" t="s">
        <v>376</v>
      </c>
      <c r="M543" s="100" t="s">
        <v>486</v>
      </c>
      <c r="N543" s="170">
        <v>55.2</v>
      </c>
      <c r="O543" s="170"/>
      <c r="P543" s="124">
        <v>55.2</v>
      </c>
    </row>
    <row r="544" spans="2:16" ht="51" customHeight="1" x14ac:dyDescent="0.2">
      <c r="B544" s="107"/>
      <c r="C544" s="93"/>
      <c r="D544" s="95"/>
      <c r="E544" s="96"/>
      <c r="F544" s="97"/>
      <c r="G544" s="99"/>
      <c r="H544" s="184" t="s">
        <v>487</v>
      </c>
      <c r="I544" s="185"/>
      <c r="J544" s="186"/>
      <c r="K544" s="100" t="s">
        <v>354</v>
      </c>
      <c r="L544" s="100" t="s">
        <v>376</v>
      </c>
      <c r="M544" s="100" t="s">
        <v>488</v>
      </c>
      <c r="N544" s="170">
        <v>3463.3</v>
      </c>
      <c r="O544" s="170"/>
      <c r="P544" s="124">
        <v>3463.3</v>
      </c>
    </row>
    <row r="545" spans="2:16" ht="33.75" customHeight="1" x14ac:dyDescent="0.2">
      <c r="B545" s="107"/>
      <c r="C545" s="93"/>
      <c r="D545" s="95"/>
      <c r="E545" s="96"/>
      <c r="F545" s="97"/>
      <c r="G545" s="99"/>
      <c r="H545" s="184" t="s">
        <v>95</v>
      </c>
      <c r="I545" s="185"/>
      <c r="J545" s="186"/>
      <c r="K545" s="100" t="s">
        <v>354</v>
      </c>
      <c r="L545" s="100" t="s">
        <v>376</v>
      </c>
      <c r="M545" s="100" t="s">
        <v>96</v>
      </c>
      <c r="N545" s="170">
        <v>422.6</v>
      </c>
      <c r="O545" s="170"/>
      <c r="P545" s="124">
        <v>422.6</v>
      </c>
    </row>
    <row r="546" spans="2:16" ht="21.75" customHeight="1" x14ac:dyDescent="0.2">
      <c r="B546" s="107"/>
      <c r="C546" s="93"/>
      <c r="D546" s="95"/>
      <c r="E546" s="96"/>
      <c r="F546" s="97"/>
      <c r="G546" s="99"/>
      <c r="H546" s="184" t="s">
        <v>806</v>
      </c>
      <c r="I546" s="185"/>
      <c r="J546" s="186"/>
      <c r="K546" s="100" t="s">
        <v>354</v>
      </c>
      <c r="L546" s="100" t="s">
        <v>376</v>
      </c>
      <c r="M546" s="100" t="s">
        <v>86</v>
      </c>
      <c r="N546" s="170">
        <v>190.9</v>
      </c>
      <c r="O546" s="170"/>
      <c r="P546" s="124">
        <v>190.9</v>
      </c>
    </row>
    <row r="547" spans="2:16" ht="16.5" customHeight="1" x14ac:dyDescent="0.2">
      <c r="B547" s="107"/>
      <c r="C547" s="93"/>
      <c r="D547" s="95"/>
      <c r="E547" s="96"/>
      <c r="F547" s="97"/>
      <c r="G547" s="99"/>
      <c r="H547" s="184" t="s">
        <v>151</v>
      </c>
      <c r="I547" s="185"/>
      <c r="J547" s="186"/>
      <c r="K547" s="100" t="s">
        <v>354</v>
      </c>
      <c r="L547" s="100" t="s">
        <v>376</v>
      </c>
      <c r="M547" s="100" t="s">
        <v>152</v>
      </c>
      <c r="N547" s="170">
        <v>0.1</v>
      </c>
      <c r="O547" s="170"/>
      <c r="P547" s="124">
        <v>0.1</v>
      </c>
    </row>
    <row r="548" spans="2:16" ht="48" customHeight="1" x14ac:dyDescent="0.2">
      <c r="B548" s="107"/>
      <c r="C548" s="93"/>
      <c r="D548" s="95"/>
      <c r="E548" s="96"/>
      <c r="F548" s="179" t="s">
        <v>377</v>
      </c>
      <c r="G548" s="179"/>
      <c r="H548" s="179"/>
      <c r="I548" s="179"/>
      <c r="J548" s="179"/>
      <c r="K548" s="102" t="s">
        <v>354</v>
      </c>
      <c r="L548" s="102" t="s">
        <v>378</v>
      </c>
      <c r="M548" s="102"/>
      <c r="N548" s="180">
        <f>N549+N557+N566</f>
        <v>105682.4</v>
      </c>
      <c r="O548" s="180"/>
      <c r="P548" s="123">
        <f>P549+P557+P566</f>
        <v>106466.4</v>
      </c>
    </row>
    <row r="549" spans="2:16" ht="30.75" customHeight="1" x14ac:dyDescent="0.2">
      <c r="B549" s="107"/>
      <c r="C549" s="93"/>
      <c r="D549" s="95"/>
      <c r="E549" s="96"/>
      <c r="F549" s="97"/>
      <c r="G549" s="181" t="s">
        <v>379</v>
      </c>
      <c r="H549" s="181"/>
      <c r="I549" s="181"/>
      <c r="J549" s="181"/>
      <c r="K549" s="98" t="s">
        <v>354</v>
      </c>
      <c r="L549" s="98" t="s">
        <v>380</v>
      </c>
      <c r="M549" s="98"/>
      <c r="N549" s="169">
        <f>SUM(N550:O556)</f>
        <v>16576.100000000002</v>
      </c>
      <c r="O549" s="169"/>
      <c r="P549" s="121">
        <f>SUM(P550:P556)</f>
        <v>16639</v>
      </c>
    </row>
    <row r="550" spans="2:16" ht="15" customHeight="1" x14ac:dyDescent="0.2">
      <c r="B550" s="107"/>
      <c r="C550" s="93"/>
      <c r="D550" s="95"/>
      <c r="E550" s="96"/>
      <c r="F550" s="97"/>
      <c r="G550" s="99"/>
      <c r="H550" s="184" t="s">
        <v>197</v>
      </c>
      <c r="I550" s="185"/>
      <c r="J550" s="186"/>
      <c r="K550" s="100" t="s">
        <v>354</v>
      </c>
      <c r="L550" s="100" t="s">
        <v>380</v>
      </c>
      <c r="M550" s="100" t="s">
        <v>198</v>
      </c>
      <c r="N550" s="170">
        <v>11651.7</v>
      </c>
      <c r="O550" s="170"/>
      <c r="P550" s="124">
        <v>11651.7</v>
      </c>
    </row>
    <row r="551" spans="2:16" ht="31.5" customHeight="1" x14ac:dyDescent="0.2">
      <c r="B551" s="107"/>
      <c r="C551" s="93"/>
      <c r="D551" s="95"/>
      <c r="E551" s="96"/>
      <c r="F551" s="97"/>
      <c r="G551" s="99"/>
      <c r="H551" s="184" t="s">
        <v>227</v>
      </c>
      <c r="I551" s="185"/>
      <c r="J551" s="186"/>
      <c r="K551" s="100" t="s">
        <v>354</v>
      </c>
      <c r="L551" s="100" t="s">
        <v>380</v>
      </c>
      <c r="M551" s="100" t="s">
        <v>228</v>
      </c>
      <c r="N551" s="170">
        <v>163.19999999999999</v>
      </c>
      <c r="O551" s="170"/>
      <c r="P551" s="124">
        <v>170.1</v>
      </c>
    </row>
    <row r="552" spans="2:16" ht="32.25" customHeight="1" x14ac:dyDescent="0.2">
      <c r="B552" s="107"/>
      <c r="C552" s="93"/>
      <c r="D552" s="95"/>
      <c r="E552" s="96"/>
      <c r="F552" s="97"/>
      <c r="G552" s="99"/>
      <c r="H552" s="184" t="s">
        <v>199</v>
      </c>
      <c r="I552" s="185"/>
      <c r="J552" s="186"/>
      <c r="K552" s="100" t="s">
        <v>354</v>
      </c>
      <c r="L552" s="100" t="s">
        <v>380</v>
      </c>
      <c r="M552" s="100" t="s">
        <v>200</v>
      </c>
      <c r="N552" s="170">
        <v>3518.9</v>
      </c>
      <c r="O552" s="170"/>
      <c r="P552" s="124">
        <v>3518.9</v>
      </c>
    </row>
    <row r="553" spans="2:16" ht="33" customHeight="1" x14ac:dyDescent="0.2">
      <c r="B553" s="107"/>
      <c r="C553" s="93"/>
      <c r="D553" s="95"/>
      <c r="E553" s="96"/>
      <c r="F553" s="97"/>
      <c r="G553" s="99"/>
      <c r="H553" s="184" t="s">
        <v>95</v>
      </c>
      <c r="I553" s="185"/>
      <c r="J553" s="186"/>
      <c r="K553" s="100" t="s">
        <v>354</v>
      </c>
      <c r="L553" s="100" t="s">
        <v>380</v>
      </c>
      <c r="M553" s="100" t="s">
        <v>96</v>
      </c>
      <c r="N553" s="170">
        <v>545.4</v>
      </c>
      <c r="O553" s="170"/>
      <c r="P553" s="124">
        <v>568.29999999999995</v>
      </c>
    </row>
    <row r="554" spans="2:16" ht="22.5" customHeight="1" x14ac:dyDescent="0.2">
      <c r="B554" s="107"/>
      <c r="C554" s="93"/>
      <c r="D554" s="95"/>
      <c r="E554" s="96"/>
      <c r="F554" s="97"/>
      <c r="G554" s="99"/>
      <c r="H554" s="184" t="s">
        <v>806</v>
      </c>
      <c r="I554" s="185"/>
      <c r="J554" s="186"/>
      <c r="K554" s="100" t="s">
        <v>354</v>
      </c>
      <c r="L554" s="100" t="s">
        <v>380</v>
      </c>
      <c r="M554" s="100" t="s">
        <v>86</v>
      </c>
      <c r="N554" s="170">
        <v>680.7</v>
      </c>
      <c r="O554" s="170"/>
      <c r="P554" s="124">
        <v>713.6</v>
      </c>
    </row>
    <row r="555" spans="2:16" ht="15" customHeight="1" x14ac:dyDescent="0.2">
      <c r="B555" s="107"/>
      <c r="C555" s="93"/>
      <c r="D555" s="95"/>
      <c r="E555" s="96"/>
      <c r="F555" s="97"/>
      <c r="G555" s="99"/>
      <c r="H555" s="184" t="s">
        <v>151</v>
      </c>
      <c r="I555" s="185"/>
      <c r="J555" s="186"/>
      <c r="K555" s="100" t="s">
        <v>354</v>
      </c>
      <c r="L555" s="100" t="s">
        <v>380</v>
      </c>
      <c r="M555" s="100" t="s">
        <v>152</v>
      </c>
      <c r="N555" s="170">
        <v>1.2</v>
      </c>
      <c r="O555" s="170"/>
      <c r="P555" s="124">
        <v>1.2</v>
      </c>
    </row>
    <row r="556" spans="2:16" ht="15" customHeight="1" x14ac:dyDescent="0.2">
      <c r="B556" s="107"/>
      <c r="C556" s="93"/>
      <c r="D556" s="95"/>
      <c r="E556" s="96"/>
      <c r="F556" s="97"/>
      <c r="G556" s="99"/>
      <c r="H556" s="205" t="s">
        <v>129</v>
      </c>
      <c r="I556" s="171"/>
      <c r="J556" s="172"/>
      <c r="K556" s="100" t="s">
        <v>354</v>
      </c>
      <c r="L556" s="100" t="s">
        <v>380</v>
      </c>
      <c r="M556" s="100" t="s">
        <v>130</v>
      </c>
      <c r="N556" s="170">
        <v>15</v>
      </c>
      <c r="O556" s="170"/>
      <c r="P556" s="124">
        <v>15.2</v>
      </c>
    </row>
    <row r="557" spans="2:16" ht="32.25" customHeight="1" x14ac:dyDescent="0.2">
      <c r="B557" s="107"/>
      <c r="C557" s="93"/>
      <c r="D557" s="95"/>
      <c r="E557" s="96"/>
      <c r="F557" s="97"/>
      <c r="G557" s="181" t="s">
        <v>381</v>
      </c>
      <c r="H557" s="235"/>
      <c r="I557" s="235"/>
      <c r="J557" s="235"/>
      <c r="K557" s="139" t="s">
        <v>354</v>
      </c>
      <c r="L557" s="139" t="s">
        <v>382</v>
      </c>
      <c r="M557" s="139"/>
      <c r="N557" s="236">
        <f>SUM(N558:O565)</f>
        <v>17000</v>
      </c>
      <c r="O557" s="236"/>
      <c r="P557" s="140">
        <f>SUM(P558:Q565)</f>
        <v>17000</v>
      </c>
    </row>
    <row r="558" spans="2:16" ht="15" customHeight="1" x14ac:dyDescent="0.2">
      <c r="B558" s="107"/>
      <c r="C558" s="93"/>
      <c r="D558" s="95"/>
      <c r="E558" s="96"/>
      <c r="F558" s="97"/>
      <c r="G558" s="99"/>
      <c r="H558" s="184" t="s">
        <v>197</v>
      </c>
      <c r="I558" s="185"/>
      <c r="J558" s="186"/>
      <c r="K558" s="100" t="s">
        <v>354</v>
      </c>
      <c r="L558" s="100" t="s">
        <v>382</v>
      </c>
      <c r="M558" s="100" t="s">
        <v>198</v>
      </c>
      <c r="N558" s="170">
        <v>8812.7000000000007</v>
      </c>
      <c r="O558" s="170"/>
      <c r="P558" s="124">
        <v>8812.7000000000007</v>
      </c>
    </row>
    <row r="559" spans="2:16" ht="31.5" customHeight="1" x14ac:dyDescent="0.2">
      <c r="B559" s="107"/>
      <c r="C559" s="93"/>
      <c r="D559" s="95"/>
      <c r="E559" s="96"/>
      <c r="F559" s="97"/>
      <c r="G559" s="99"/>
      <c r="H559" s="184" t="s">
        <v>227</v>
      </c>
      <c r="I559" s="185"/>
      <c r="J559" s="186"/>
      <c r="K559" s="100" t="s">
        <v>354</v>
      </c>
      <c r="L559" s="100" t="s">
        <v>382</v>
      </c>
      <c r="M559" s="100" t="s">
        <v>228</v>
      </c>
      <c r="N559" s="170">
        <v>4.2</v>
      </c>
      <c r="O559" s="170"/>
      <c r="P559" s="124">
        <v>4.2</v>
      </c>
    </row>
    <row r="560" spans="2:16" ht="30.75" customHeight="1" x14ac:dyDescent="0.2">
      <c r="B560" s="107"/>
      <c r="C560" s="93"/>
      <c r="D560" s="95"/>
      <c r="E560" s="96"/>
      <c r="F560" s="97"/>
      <c r="G560" s="99"/>
      <c r="H560" s="184" t="s">
        <v>199</v>
      </c>
      <c r="I560" s="185"/>
      <c r="J560" s="186"/>
      <c r="K560" s="100" t="s">
        <v>354</v>
      </c>
      <c r="L560" s="100" t="s">
        <v>382</v>
      </c>
      <c r="M560" s="100" t="s">
        <v>200</v>
      </c>
      <c r="N560" s="170">
        <v>2661.5</v>
      </c>
      <c r="O560" s="170"/>
      <c r="P560" s="124">
        <v>2661.5</v>
      </c>
    </row>
    <row r="561" spans="2:16" ht="33" customHeight="1" x14ac:dyDescent="0.2">
      <c r="B561" s="107"/>
      <c r="C561" s="93"/>
      <c r="D561" s="95"/>
      <c r="E561" s="96"/>
      <c r="F561" s="97"/>
      <c r="G561" s="99"/>
      <c r="H561" s="184" t="s">
        <v>95</v>
      </c>
      <c r="I561" s="185"/>
      <c r="J561" s="186"/>
      <c r="K561" s="100" t="s">
        <v>354</v>
      </c>
      <c r="L561" s="100" t="s">
        <v>382</v>
      </c>
      <c r="M561" s="100" t="s">
        <v>96</v>
      </c>
      <c r="N561" s="170">
        <v>645.5</v>
      </c>
      <c r="O561" s="170"/>
      <c r="P561" s="124">
        <v>645.5</v>
      </c>
    </row>
    <row r="562" spans="2:16" ht="22.5" customHeight="1" x14ac:dyDescent="0.2">
      <c r="B562" s="107"/>
      <c r="C562" s="93"/>
      <c r="D562" s="95"/>
      <c r="E562" s="96"/>
      <c r="F562" s="97"/>
      <c r="G562" s="99"/>
      <c r="H562" s="184" t="s">
        <v>806</v>
      </c>
      <c r="I562" s="185"/>
      <c r="J562" s="186"/>
      <c r="K562" s="100" t="s">
        <v>354</v>
      </c>
      <c r="L562" s="100" t="s">
        <v>382</v>
      </c>
      <c r="M562" s="100" t="s">
        <v>86</v>
      </c>
      <c r="N562" s="170">
        <v>4724.6000000000004</v>
      </c>
      <c r="O562" s="170"/>
      <c r="P562" s="124">
        <v>4724.6000000000004</v>
      </c>
    </row>
    <row r="563" spans="2:16" ht="15" customHeight="1" x14ac:dyDescent="0.2">
      <c r="B563" s="107"/>
      <c r="C563" s="93"/>
      <c r="D563" s="95"/>
      <c r="E563" s="96"/>
      <c r="F563" s="97"/>
      <c r="G563" s="99"/>
      <c r="H563" s="184" t="s">
        <v>151</v>
      </c>
      <c r="I563" s="185"/>
      <c r="J563" s="186"/>
      <c r="K563" s="100" t="s">
        <v>354</v>
      </c>
      <c r="L563" s="100" t="s">
        <v>382</v>
      </c>
      <c r="M563" s="100" t="s">
        <v>152</v>
      </c>
      <c r="N563" s="170">
        <v>65</v>
      </c>
      <c r="O563" s="170"/>
      <c r="P563" s="124">
        <v>65</v>
      </c>
    </row>
    <row r="564" spans="2:16" ht="15" customHeight="1" x14ac:dyDescent="0.2">
      <c r="B564" s="107"/>
      <c r="C564" s="93"/>
      <c r="D564" s="95"/>
      <c r="E564" s="96"/>
      <c r="F564" s="97"/>
      <c r="G564" s="99"/>
      <c r="H564" s="184" t="s">
        <v>127</v>
      </c>
      <c r="I564" s="185"/>
      <c r="J564" s="186"/>
      <c r="K564" s="100" t="s">
        <v>354</v>
      </c>
      <c r="L564" s="100" t="s">
        <v>382</v>
      </c>
      <c r="M564" s="100" t="s">
        <v>128</v>
      </c>
      <c r="N564" s="170">
        <v>84.5</v>
      </c>
      <c r="O564" s="170"/>
      <c r="P564" s="124">
        <v>84.5</v>
      </c>
    </row>
    <row r="565" spans="2:16" ht="15" customHeight="1" x14ac:dyDescent="0.2">
      <c r="B565" s="107"/>
      <c r="C565" s="93"/>
      <c r="D565" s="95"/>
      <c r="E565" s="96"/>
      <c r="F565" s="97"/>
      <c r="G565" s="99"/>
      <c r="H565" s="184" t="s">
        <v>129</v>
      </c>
      <c r="I565" s="185"/>
      <c r="J565" s="186"/>
      <c r="K565" s="100" t="s">
        <v>354</v>
      </c>
      <c r="L565" s="100" t="s">
        <v>382</v>
      </c>
      <c r="M565" s="100" t="s">
        <v>130</v>
      </c>
      <c r="N565" s="170">
        <v>2</v>
      </c>
      <c r="O565" s="170"/>
      <c r="P565" s="124">
        <v>2</v>
      </c>
    </row>
    <row r="566" spans="2:16" ht="31.5" customHeight="1" x14ac:dyDescent="0.2">
      <c r="B566" s="107"/>
      <c r="C566" s="93"/>
      <c r="D566" s="95"/>
      <c r="E566" s="96"/>
      <c r="F566" s="97"/>
      <c r="G566" s="181" t="s">
        <v>383</v>
      </c>
      <c r="H566" s="181"/>
      <c r="I566" s="181"/>
      <c r="J566" s="181"/>
      <c r="K566" s="98" t="s">
        <v>354</v>
      </c>
      <c r="L566" s="98" t="s">
        <v>384</v>
      </c>
      <c r="M566" s="98"/>
      <c r="N566" s="169">
        <f>SUM(N567:O573)</f>
        <v>72106.299999999988</v>
      </c>
      <c r="O566" s="169"/>
      <c r="P566" s="121">
        <f>SUM(P567:Q573)</f>
        <v>72827.399999999994</v>
      </c>
    </row>
    <row r="567" spans="2:16" ht="15" customHeight="1" x14ac:dyDescent="0.2">
      <c r="B567" s="107"/>
      <c r="C567" s="93"/>
      <c r="D567" s="95"/>
      <c r="E567" s="96"/>
      <c r="F567" s="97"/>
      <c r="G567" s="99"/>
      <c r="H567" s="184" t="s">
        <v>197</v>
      </c>
      <c r="I567" s="185"/>
      <c r="J567" s="186"/>
      <c r="K567" s="100" t="s">
        <v>354</v>
      </c>
      <c r="L567" s="100" t="s">
        <v>384</v>
      </c>
      <c r="M567" s="100" t="s">
        <v>198</v>
      </c>
      <c r="N567" s="170">
        <v>52039.5</v>
      </c>
      <c r="O567" s="170"/>
      <c r="P567" s="124">
        <v>52453.7</v>
      </c>
    </row>
    <row r="568" spans="2:16" ht="31.5" customHeight="1" x14ac:dyDescent="0.2">
      <c r="B568" s="107"/>
      <c r="C568" s="93"/>
      <c r="D568" s="95"/>
      <c r="E568" s="96"/>
      <c r="F568" s="97"/>
      <c r="G568" s="99"/>
      <c r="H568" s="184" t="s">
        <v>227</v>
      </c>
      <c r="I568" s="185"/>
      <c r="J568" s="186"/>
      <c r="K568" s="100" t="s">
        <v>354</v>
      </c>
      <c r="L568" s="100" t="s">
        <v>384</v>
      </c>
      <c r="M568" s="100" t="s">
        <v>228</v>
      </c>
      <c r="N568" s="170">
        <v>16.399999999999999</v>
      </c>
      <c r="O568" s="170"/>
      <c r="P568" s="124">
        <v>17.100000000000001</v>
      </c>
    </row>
    <row r="569" spans="2:16" ht="31.5" customHeight="1" thickBot="1" x14ac:dyDescent="0.25">
      <c r="B569" s="107"/>
      <c r="C569" s="93"/>
      <c r="D569" s="95"/>
      <c r="E569" s="96"/>
      <c r="F569" s="97"/>
      <c r="G569" s="99"/>
      <c r="H569" s="241" t="s">
        <v>199</v>
      </c>
      <c r="I569" s="242"/>
      <c r="J569" s="243"/>
      <c r="K569" s="114" t="s">
        <v>354</v>
      </c>
      <c r="L569" s="114" t="s">
        <v>384</v>
      </c>
      <c r="M569" s="114" t="s">
        <v>200</v>
      </c>
      <c r="N569" s="240">
        <v>15716</v>
      </c>
      <c r="O569" s="240"/>
      <c r="P569" s="128">
        <v>15841</v>
      </c>
    </row>
    <row r="570" spans="2:16" ht="33" customHeight="1" x14ac:dyDescent="0.2">
      <c r="B570" s="107"/>
      <c r="C570" s="93"/>
      <c r="D570" s="95"/>
      <c r="E570" s="96"/>
      <c r="F570" s="97"/>
      <c r="G570" s="99"/>
      <c r="H570" s="245" t="s">
        <v>95</v>
      </c>
      <c r="I570" s="246"/>
      <c r="J570" s="247"/>
      <c r="K570" s="143" t="s">
        <v>354</v>
      </c>
      <c r="L570" s="143" t="s">
        <v>384</v>
      </c>
      <c r="M570" s="143" t="s">
        <v>96</v>
      </c>
      <c r="N570" s="244">
        <v>2419</v>
      </c>
      <c r="O570" s="244"/>
      <c r="P570" s="144">
        <v>2518.8000000000002</v>
      </c>
    </row>
    <row r="571" spans="2:16" ht="24" customHeight="1" x14ac:dyDescent="0.2">
      <c r="B571" s="107"/>
      <c r="C571" s="93"/>
      <c r="D571" s="95"/>
      <c r="E571" s="96"/>
      <c r="F571" s="97"/>
      <c r="G571" s="99"/>
      <c r="H571" s="184" t="s">
        <v>806</v>
      </c>
      <c r="I571" s="185"/>
      <c r="J571" s="186"/>
      <c r="K571" s="100" t="s">
        <v>354</v>
      </c>
      <c r="L571" s="100" t="s">
        <v>384</v>
      </c>
      <c r="M571" s="100" t="s">
        <v>86</v>
      </c>
      <c r="N571" s="170">
        <v>1911.4</v>
      </c>
      <c r="O571" s="170"/>
      <c r="P571" s="124">
        <v>1992.8</v>
      </c>
    </row>
    <row r="572" spans="2:16" ht="15" customHeight="1" x14ac:dyDescent="0.2">
      <c r="B572" s="107"/>
      <c r="C572" s="93"/>
      <c r="D572" s="95"/>
      <c r="E572" s="96"/>
      <c r="F572" s="97"/>
      <c r="G572" s="99"/>
      <c r="H572" s="184" t="s">
        <v>151</v>
      </c>
      <c r="I572" s="185"/>
      <c r="J572" s="186"/>
      <c r="K572" s="100" t="s">
        <v>354</v>
      </c>
      <c r="L572" s="100" t="s">
        <v>384</v>
      </c>
      <c r="M572" s="100" t="s">
        <v>152</v>
      </c>
      <c r="N572" s="170">
        <v>0.3</v>
      </c>
      <c r="O572" s="170"/>
      <c r="P572" s="124">
        <v>0.3</v>
      </c>
    </row>
    <row r="573" spans="2:16" ht="15" customHeight="1" x14ac:dyDescent="0.2">
      <c r="B573" s="107"/>
      <c r="C573" s="93"/>
      <c r="D573" s="95"/>
      <c r="E573" s="96"/>
      <c r="F573" s="97"/>
      <c r="G573" s="99"/>
      <c r="H573" s="184" t="s">
        <v>129</v>
      </c>
      <c r="I573" s="185"/>
      <c r="J573" s="186"/>
      <c r="K573" s="100" t="s">
        <v>354</v>
      </c>
      <c r="L573" s="100" t="s">
        <v>384</v>
      </c>
      <c r="M573" s="100" t="s">
        <v>130</v>
      </c>
      <c r="N573" s="170">
        <v>3.7</v>
      </c>
      <c r="O573" s="170"/>
      <c r="P573" s="124">
        <v>3.7</v>
      </c>
    </row>
    <row r="574" spans="2:16" ht="33.75" customHeight="1" x14ac:dyDescent="0.2">
      <c r="B574" s="107"/>
      <c r="C574" s="93"/>
      <c r="D574" s="182" t="s">
        <v>792</v>
      </c>
      <c r="E574" s="182"/>
      <c r="F574" s="182"/>
      <c r="G574" s="182"/>
      <c r="H574" s="182"/>
      <c r="I574" s="182"/>
      <c r="J574" s="182"/>
      <c r="K574" s="94" t="s">
        <v>354</v>
      </c>
      <c r="L574" s="94" t="s">
        <v>793</v>
      </c>
      <c r="M574" s="94"/>
      <c r="N574" s="183">
        <f>N575</f>
        <v>300</v>
      </c>
      <c r="O574" s="183"/>
      <c r="P574" s="125">
        <f>P575</f>
        <v>300</v>
      </c>
    </row>
    <row r="575" spans="2:16" ht="19.5" customHeight="1" x14ac:dyDescent="0.2">
      <c r="B575" s="107"/>
      <c r="C575" s="93"/>
      <c r="D575" s="95"/>
      <c r="E575" s="177" t="s">
        <v>794</v>
      </c>
      <c r="F575" s="177"/>
      <c r="G575" s="177"/>
      <c r="H575" s="177"/>
      <c r="I575" s="177"/>
      <c r="J575" s="177"/>
      <c r="K575" s="101" t="s">
        <v>354</v>
      </c>
      <c r="L575" s="101" t="s">
        <v>795</v>
      </c>
      <c r="M575" s="101"/>
      <c r="N575" s="178">
        <f>N576</f>
        <v>300</v>
      </c>
      <c r="O575" s="178"/>
      <c r="P575" s="122">
        <f>P576</f>
        <v>300</v>
      </c>
    </row>
    <row r="576" spans="2:16" ht="21" customHeight="1" x14ac:dyDescent="0.2">
      <c r="B576" s="107"/>
      <c r="C576" s="93"/>
      <c r="D576" s="95"/>
      <c r="E576" s="96"/>
      <c r="F576" s="179" t="s">
        <v>796</v>
      </c>
      <c r="G576" s="179"/>
      <c r="H576" s="179"/>
      <c r="I576" s="179"/>
      <c r="J576" s="179"/>
      <c r="K576" s="102" t="s">
        <v>354</v>
      </c>
      <c r="L576" s="102" t="s">
        <v>797</v>
      </c>
      <c r="M576" s="102"/>
      <c r="N576" s="180">
        <f>N577</f>
        <v>300</v>
      </c>
      <c r="O576" s="180"/>
      <c r="P576" s="123">
        <f>P577</f>
        <v>300</v>
      </c>
    </row>
    <row r="577" spans="2:16" ht="20.25" customHeight="1" x14ac:dyDescent="0.2">
      <c r="B577" s="107"/>
      <c r="C577" s="93"/>
      <c r="D577" s="95"/>
      <c r="E577" s="96"/>
      <c r="F577" s="97"/>
      <c r="G577" s="181" t="s">
        <v>8</v>
      </c>
      <c r="H577" s="181"/>
      <c r="I577" s="181"/>
      <c r="J577" s="181"/>
      <c r="K577" s="98" t="s">
        <v>354</v>
      </c>
      <c r="L577" s="98" t="s">
        <v>9</v>
      </c>
      <c r="M577" s="98"/>
      <c r="N577" s="169">
        <f>N578</f>
        <v>300</v>
      </c>
      <c r="O577" s="169"/>
      <c r="P577" s="121">
        <f>P578</f>
        <v>300</v>
      </c>
    </row>
    <row r="578" spans="2:16" ht="19.5" customHeight="1" x14ac:dyDescent="0.2">
      <c r="B578" s="107"/>
      <c r="C578" s="93"/>
      <c r="D578" s="95"/>
      <c r="E578" s="96"/>
      <c r="F578" s="97"/>
      <c r="G578" s="99"/>
      <c r="H578" s="184" t="s">
        <v>806</v>
      </c>
      <c r="I578" s="185"/>
      <c r="J578" s="186"/>
      <c r="K578" s="100" t="s">
        <v>354</v>
      </c>
      <c r="L578" s="100" t="s">
        <v>9</v>
      </c>
      <c r="M578" s="100" t="s">
        <v>86</v>
      </c>
      <c r="N578" s="170">
        <v>300</v>
      </c>
      <c r="O578" s="170"/>
      <c r="P578" s="124">
        <v>300</v>
      </c>
    </row>
    <row r="579" spans="2:16" ht="31.5" customHeight="1" x14ac:dyDescent="0.2">
      <c r="B579" s="107"/>
      <c r="C579" s="93"/>
      <c r="D579" s="182" t="s">
        <v>157</v>
      </c>
      <c r="E579" s="182"/>
      <c r="F579" s="182"/>
      <c r="G579" s="182"/>
      <c r="H579" s="182"/>
      <c r="I579" s="182"/>
      <c r="J579" s="182"/>
      <c r="K579" s="94" t="s">
        <v>354</v>
      </c>
      <c r="L579" s="94" t="s">
        <v>158</v>
      </c>
      <c r="M579" s="94"/>
      <c r="N579" s="183">
        <f>N580</f>
        <v>2582.5</v>
      </c>
      <c r="O579" s="183"/>
      <c r="P579" s="125">
        <f>P580</f>
        <v>2582.5</v>
      </c>
    </row>
    <row r="580" spans="2:16" ht="21" customHeight="1" x14ac:dyDescent="0.2">
      <c r="B580" s="107"/>
      <c r="C580" s="93"/>
      <c r="D580" s="95"/>
      <c r="E580" s="177" t="s">
        <v>241</v>
      </c>
      <c r="F580" s="177"/>
      <c r="G580" s="177"/>
      <c r="H580" s="177"/>
      <c r="I580" s="177"/>
      <c r="J580" s="177"/>
      <c r="K580" s="101" t="s">
        <v>354</v>
      </c>
      <c r="L580" s="101" t="s">
        <v>242</v>
      </c>
      <c r="M580" s="101"/>
      <c r="N580" s="178">
        <f>N581+N584+N587</f>
        <v>2582.5</v>
      </c>
      <c r="O580" s="178"/>
      <c r="P580" s="122">
        <f>P581+P584+P587</f>
        <v>2582.5</v>
      </c>
    </row>
    <row r="581" spans="2:16" ht="64.5" customHeight="1" x14ac:dyDescent="0.2">
      <c r="B581" s="107"/>
      <c r="C581" s="93"/>
      <c r="D581" s="95"/>
      <c r="E581" s="96"/>
      <c r="F581" s="179" t="s">
        <v>243</v>
      </c>
      <c r="G581" s="179"/>
      <c r="H581" s="179"/>
      <c r="I581" s="179"/>
      <c r="J581" s="179"/>
      <c r="K581" s="102" t="s">
        <v>354</v>
      </c>
      <c r="L581" s="102" t="s">
        <v>244</v>
      </c>
      <c r="M581" s="102"/>
      <c r="N581" s="180">
        <f>N582</f>
        <v>567.5</v>
      </c>
      <c r="O581" s="180"/>
      <c r="P581" s="123">
        <f>P582</f>
        <v>567.5</v>
      </c>
    </row>
    <row r="582" spans="2:16" ht="21" customHeight="1" x14ac:dyDescent="0.2">
      <c r="B582" s="107"/>
      <c r="C582" s="93"/>
      <c r="D582" s="95"/>
      <c r="E582" s="96"/>
      <c r="F582" s="97"/>
      <c r="G582" s="181" t="s">
        <v>385</v>
      </c>
      <c r="H582" s="181"/>
      <c r="I582" s="181"/>
      <c r="J582" s="181"/>
      <c r="K582" s="98" t="s">
        <v>354</v>
      </c>
      <c r="L582" s="98" t="s">
        <v>386</v>
      </c>
      <c r="M582" s="98"/>
      <c r="N582" s="169">
        <f>N583</f>
        <v>567.5</v>
      </c>
      <c r="O582" s="169"/>
      <c r="P582" s="121">
        <f>P583</f>
        <v>567.5</v>
      </c>
    </row>
    <row r="583" spans="2:16" ht="23.25" customHeight="1" x14ac:dyDescent="0.2">
      <c r="B583" s="107"/>
      <c r="C583" s="93"/>
      <c r="D583" s="95"/>
      <c r="E583" s="96"/>
      <c r="F583" s="97"/>
      <c r="G583" s="99"/>
      <c r="H583" s="184" t="s">
        <v>806</v>
      </c>
      <c r="I583" s="185"/>
      <c r="J583" s="186"/>
      <c r="K583" s="100" t="s">
        <v>354</v>
      </c>
      <c r="L583" s="100" t="s">
        <v>386</v>
      </c>
      <c r="M583" s="100" t="s">
        <v>86</v>
      </c>
      <c r="N583" s="170">
        <v>567.5</v>
      </c>
      <c r="O583" s="170"/>
      <c r="P583" s="124">
        <v>567.5</v>
      </c>
    </row>
    <row r="584" spans="2:16" ht="34.5" customHeight="1" x14ac:dyDescent="0.2">
      <c r="B584" s="107"/>
      <c r="C584" s="93"/>
      <c r="D584" s="95"/>
      <c r="E584" s="96"/>
      <c r="F584" s="179" t="s">
        <v>249</v>
      </c>
      <c r="G584" s="179"/>
      <c r="H584" s="179"/>
      <c r="I584" s="179"/>
      <c r="J584" s="179"/>
      <c r="K584" s="102" t="s">
        <v>354</v>
      </c>
      <c r="L584" s="102" t="s">
        <v>250</v>
      </c>
      <c r="M584" s="102"/>
      <c r="N584" s="180">
        <f>N585</f>
        <v>2000</v>
      </c>
      <c r="O584" s="180"/>
      <c r="P584" s="123">
        <f>P585</f>
        <v>2000</v>
      </c>
    </row>
    <row r="585" spans="2:16" ht="24" customHeight="1" x14ac:dyDescent="0.2">
      <c r="B585" s="107"/>
      <c r="C585" s="93"/>
      <c r="D585" s="95"/>
      <c r="E585" s="96"/>
      <c r="F585" s="97"/>
      <c r="G585" s="181" t="s">
        <v>320</v>
      </c>
      <c r="H585" s="181"/>
      <c r="I585" s="181"/>
      <c r="J585" s="181"/>
      <c r="K585" s="98" t="s">
        <v>354</v>
      </c>
      <c r="L585" s="98" t="s">
        <v>321</v>
      </c>
      <c r="M585" s="98"/>
      <c r="N585" s="169">
        <f>N586</f>
        <v>2000</v>
      </c>
      <c r="O585" s="169"/>
      <c r="P585" s="121">
        <f>P586</f>
        <v>2000</v>
      </c>
    </row>
    <row r="586" spans="2:16" ht="18.75" customHeight="1" x14ac:dyDescent="0.2">
      <c r="B586" s="107"/>
      <c r="C586" s="93"/>
      <c r="D586" s="95"/>
      <c r="E586" s="96"/>
      <c r="F586" s="97"/>
      <c r="G586" s="99"/>
      <c r="H586" s="184" t="s">
        <v>806</v>
      </c>
      <c r="I586" s="185"/>
      <c r="J586" s="186"/>
      <c r="K586" s="100" t="s">
        <v>354</v>
      </c>
      <c r="L586" s="100" t="s">
        <v>321</v>
      </c>
      <c r="M586" s="100" t="s">
        <v>86</v>
      </c>
      <c r="N586" s="170">
        <v>2000</v>
      </c>
      <c r="O586" s="170"/>
      <c r="P586" s="124">
        <v>2000</v>
      </c>
    </row>
    <row r="587" spans="2:16" ht="63.75" customHeight="1" x14ac:dyDescent="0.2">
      <c r="B587" s="107"/>
      <c r="C587" s="93"/>
      <c r="D587" s="95"/>
      <c r="E587" s="96"/>
      <c r="F587" s="179" t="s">
        <v>821</v>
      </c>
      <c r="G587" s="179"/>
      <c r="H587" s="179"/>
      <c r="I587" s="179"/>
      <c r="J587" s="179"/>
      <c r="K587" s="102" t="s">
        <v>354</v>
      </c>
      <c r="L587" s="102" t="s">
        <v>387</v>
      </c>
      <c r="M587" s="102"/>
      <c r="N587" s="180">
        <f>N588</f>
        <v>15</v>
      </c>
      <c r="O587" s="180"/>
      <c r="P587" s="123">
        <f>P588</f>
        <v>15</v>
      </c>
    </row>
    <row r="588" spans="2:16" ht="18" customHeight="1" x14ac:dyDescent="0.2">
      <c r="B588" s="107"/>
      <c r="C588" s="93"/>
      <c r="D588" s="95"/>
      <c r="E588" s="96"/>
      <c r="F588" s="97"/>
      <c r="G588" s="181" t="s">
        <v>388</v>
      </c>
      <c r="H588" s="181"/>
      <c r="I588" s="181"/>
      <c r="J588" s="181"/>
      <c r="K588" s="98" t="s">
        <v>354</v>
      </c>
      <c r="L588" s="98" t="s">
        <v>389</v>
      </c>
      <c r="M588" s="98"/>
      <c r="N588" s="169">
        <f>N589</f>
        <v>15</v>
      </c>
      <c r="O588" s="169"/>
      <c r="P588" s="121">
        <f>P589</f>
        <v>15</v>
      </c>
    </row>
    <row r="589" spans="2:16" ht="25.5" customHeight="1" x14ac:dyDescent="0.2">
      <c r="B589" s="107"/>
      <c r="C589" s="93"/>
      <c r="D589" s="95"/>
      <c r="E589" s="96"/>
      <c r="F589" s="97"/>
      <c r="G589" s="99"/>
      <c r="H589" s="184" t="s">
        <v>806</v>
      </c>
      <c r="I589" s="185"/>
      <c r="J589" s="186"/>
      <c r="K589" s="100" t="s">
        <v>354</v>
      </c>
      <c r="L589" s="100" t="s">
        <v>389</v>
      </c>
      <c r="M589" s="100" t="s">
        <v>86</v>
      </c>
      <c r="N589" s="170">
        <v>15</v>
      </c>
      <c r="O589" s="170"/>
      <c r="P589" s="124">
        <v>15</v>
      </c>
    </row>
    <row r="590" spans="2:16" ht="32.25" customHeight="1" x14ac:dyDescent="0.2">
      <c r="B590" s="107"/>
      <c r="C590" s="93"/>
      <c r="D590" s="182" t="s">
        <v>105</v>
      </c>
      <c r="E590" s="182"/>
      <c r="F590" s="182"/>
      <c r="G590" s="182"/>
      <c r="H590" s="182"/>
      <c r="I590" s="182"/>
      <c r="J590" s="182"/>
      <c r="K590" s="94" t="s">
        <v>354</v>
      </c>
      <c r="L590" s="94" t="s">
        <v>106</v>
      </c>
      <c r="M590" s="94"/>
      <c r="N590" s="183">
        <f>N591</f>
        <v>125</v>
      </c>
      <c r="O590" s="183"/>
      <c r="P590" s="125">
        <f>P591</f>
        <v>125</v>
      </c>
    </row>
    <row r="591" spans="2:16" ht="24.75" customHeight="1" x14ac:dyDescent="0.2">
      <c r="B591" s="107"/>
      <c r="C591" s="93"/>
      <c r="D591" s="95"/>
      <c r="E591" s="177" t="s">
        <v>107</v>
      </c>
      <c r="F591" s="177"/>
      <c r="G591" s="177"/>
      <c r="H591" s="177"/>
      <c r="I591" s="177"/>
      <c r="J591" s="177"/>
      <c r="K591" s="101" t="s">
        <v>354</v>
      </c>
      <c r="L591" s="101" t="s">
        <v>108</v>
      </c>
      <c r="M591" s="101"/>
      <c r="N591" s="178">
        <f>N592</f>
        <v>125</v>
      </c>
      <c r="O591" s="178"/>
      <c r="P591" s="122">
        <f>P592</f>
        <v>125</v>
      </c>
    </row>
    <row r="592" spans="2:16" ht="33.75" customHeight="1" x14ac:dyDescent="0.2">
      <c r="B592" s="107"/>
      <c r="C592" s="93"/>
      <c r="D592" s="95"/>
      <c r="E592" s="96"/>
      <c r="F592" s="179" t="s">
        <v>109</v>
      </c>
      <c r="G592" s="179"/>
      <c r="H592" s="179"/>
      <c r="I592" s="179"/>
      <c r="J592" s="179"/>
      <c r="K592" s="102" t="s">
        <v>354</v>
      </c>
      <c r="L592" s="102" t="s">
        <v>110</v>
      </c>
      <c r="M592" s="102"/>
      <c r="N592" s="180">
        <f>N593+N595</f>
        <v>125</v>
      </c>
      <c r="O592" s="180"/>
      <c r="P592" s="123">
        <f>P593+P595</f>
        <v>125</v>
      </c>
    </row>
    <row r="593" spans="2:16" ht="62.25" customHeight="1" x14ac:dyDescent="0.2">
      <c r="B593" s="107"/>
      <c r="C593" s="93"/>
      <c r="D593" s="95"/>
      <c r="E593" s="96"/>
      <c r="F593" s="97"/>
      <c r="G593" s="181" t="s">
        <v>111</v>
      </c>
      <c r="H593" s="181"/>
      <c r="I593" s="181"/>
      <c r="J593" s="181"/>
      <c r="K593" s="98" t="s">
        <v>354</v>
      </c>
      <c r="L593" s="98" t="s">
        <v>112</v>
      </c>
      <c r="M593" s="98"/>
      <c r="N593" s="169">
        <f>N594</f>
        <v>104</v>
      </c>
      <c r="O593" s="169"/>
      <c r="P593" s="121">
        <f>P594</f>
        <v>104</v>
      </c>
    </row>
    <row r="594" spans="2:16" ht="23.25" customHeight="1" x14ac:dyDescent="0.2">
      <c r="B594" s="107"/>
      <c r="C594" s="93"/>
      <c r="D594" s="95"/>
      <c r="E594" s="96"/>
      <c r="F594" s="97"/>
      <c r="G594" s="99"/>
      <c r="H594" s="205" t="s">
        <v>806</v>
      </c>
      <c r="I594" s="171"/>
      <c r="J594" s="172"/>
      <c r="K594" s="100" t="s">
        <v>354</v>
      </c>
      <c r="L594" s="100" t="s">
        <v>112</v>
      </c>
      <c r="M594" s="100" t="s">
        <v>86</v>
      </c>
      <c r="N594" s="170">
        <v>104</v>
      </c>
      <c r="O594" s="170"/>
      <c r="P594" s="124">
        <v>104</v>
      </c>
    </row>
    <row r="595" spans="2:16" ht="31.5" customHeight="1" x14ac:dyDescent="0.2">
      <c r="B595" s="107"/>
      <c r="C595" s="93"/>
      <c r="D595" s="95"/>
      <c r="E595" s="96"/>
      <c r="F595" s="97"/>
      <c r="G595" s="181" t="s">
        <v>149</v>
      </c>
      <c r="H595" s="235"/>
      <c r="I595" s="235"/>
      <c r="J595" s="235"/>
      <c r="K595" s="139" t="s">
        <v>354</v>
      </c>
      <c r="L595" s="139" t="s">
        <v>150</v>
      </c>
      <c r="M595" s="139"/>
      <c r="N595" s="236">
        <f>N596</f>
        <v>21</v>
      </c>
      <c r="O595" s="236"/>
      <c r="P595" s="140">
        <f>P596</f>
        <v>21</v>
      </c>
    </row>
    <row r="596" spans="2:16" ht="23.25" customHeight="1" x14ac:dyDescent="0.2">
      <c r="B596" s="107"/>
      <c r="C596" s="93"/>
      <c r="D596" s="95"/>
      <c r="E596" s="96"/>
      <c r="F596" s="97"/>
      <c r="G596" s="99"/>
      <c r="H596" s="184" t="s">
        <v>806</v>
      </c>
      <c r="I596" s="185"/>
      <c r="J596" s="186"/>
      <c r="K596" s="100" t="s">
        <v>354</v>
      </c>
      <c r="L596" s="100" t="s">
        <v>150</v>
      </c>
      <c r="M596" s="100" t="s">
        <v>86</v>
      </c>
      <c r="N596" s="170">
        <v>21</v>
      </c>
      <c r="O596" s="170"/>
      <c r="P596" s="124">
        <v>21</v>
      </c>
    </row>
    <row r="597" spans="2:16" ht="15" hidden="1" customHeight="1" x14ac:dyDescent="0.2">
      <c r="B597" s="107"/>
      <c r="C597" s="93"/>
      <c r="D597" s="182" t="s">
        <v>215</v>
      </c>
      <c r="E597" s="182"/>
      <c r="F597" s="182"/>
      <c r="G597" s="182"/>
      <c r="H597" s="182"/>
      <c r="I597" s="182"/>
      <c r="J597" s="182"/>
      <c r="K597" s="94" t="s">
        <v>354</v>
      </c>
      <c r="L597" s="94" t="s">
        <v>216</v>
      </c>
      <c r="M597" s="94"/>
      <c r="N597" s="183">
        <v>0</v>
      </c>
      <c r="O597" s="183"/>
      <c r="P597" s="125">
        <v>0</v>
      </c>
    </row>
    <row r="598" spans="2:16" ht="15" hidden="1" customHeight="1" x14ac:dyDescent="0.2">
      <c r="B598" s="107"/>
      <c r="C598" s="93"/>
      <c r="D598" s="95"/>
      <c r="E598" s="96"/>
      <c r="F598" s="97"/>
      <c r="G598" s="181" t="s">
        <v>217</v>
      </c>
      <c r="H598" s="181"/>
      <c r="I598" s="181"/>
      <c r="J598" s="181"/>
      <c r="K598" s="98" t="s">
        <v>354</v>
      </c>
      <c r="L598" s="98" t="s">
        <v>218</v>
      </c>
      <c r="M598" s="98"/>
      <c r="N598" s="169">
        <v>0</v>
      </c>
      <c r="O598" s="169"/>
      <c r="P598" s="121">
        <v>0</v>
      </c>
    </row>
    <row r="599" spans="2:16" ht="23.25" hidden="1" customHeight="1" x14ac:dyDescent="0.2">
      <c r="B599" s="107"/>
      <c r="C599" s="93"/>
      <c r="D599" s="95"/>
      <c r="E599" s="96"/>
      <c r="F599" s="97"/>
      <c r="G599" s="99"/>
      <c r="H599" s="184" t="s">
        <v>85</v>
      </c>
      <c r="I599" s="185"/>
      <c r="J599" s="186"/>
      <c r="K599" s="100" t="s">
        <v>354</v>
      </c>
      <c r="L599" s="100" t="s">
        <v>218</v>
      </c>
      <c r="M599" s="100" t="s">
        <v>86</v>
      </c>
      <c r="N599" s="170">
        <v>0</v>
      </c>
      <c r="O599" s="170"/>
      <c r="P599" s="124">
        <v>0</v>
      </c>
    </row>
    <row r="600" spans="2:16" ht="22.5" customHeight="1" x14ac:dyDescent="0.2">
      <c r="B600" s="252" t="s">
        <v>390</v>
      </c>
      <c r="C600" s="253"/>
      <c r="D600" s="253"/>
      <c r="E600" s="253"/>
      <c r="F600" s="253"/>
      <c r="G600" s="253"/>
      <c r="H600" s="253"/>
      <c r="I600" s="253"/>
      <c r="J600" s="253"/>
      <c r="K600" s="103" t="s">
        <v>391</v>
      </c>
      <c r="L600" s="103"/>
      <c r="M600" s="103"/>
      <c r="N600" s="254">
        <f>N601+N645</f>
        <v>167193.1</v>
      </c>
      <c r="O600" s="254"/>
      <c r="P600" s="127">
        <f>P601+P645</f>
        <v>168317.10000000003</v>
      </c>
    </row>
    <row r="601" spans="2:16" ht="22.5" customHeight="1" x14ac:dyDescent="0.2">
      <c r="B601" s="107"/>
      <c r="C601" s="218" t="s">
        <v>392</v>
      </c>
      <c r="D601" s="218"/>
      <c r="E601" s="218"/>
      <c r="F601" s="218"/>
      <c r="G601" s="218"/>
      <c r="H601" s="218"/>
      <c r="I601" s="218"/>
      <c r="J601" s="218"/>
      <c r="K601" s="92" t="s">
        <v>393</v>
      </c>
      <c r="L601" s="92"/>
      <c r="M601" s="92"/>
      <c r="N601" s="221">
        <f>N602+N607+N624+N629+N634</f>
        <v>150193.1</v>
      </c>
      <c r="O601" s="221"/>
      <c r="P601" s="126">
        <f>P602+P607+P624+P629+P634</f>
        <v>151317.10000000003</v>
      </c>
    </row>
    <row r="602" spans="2:16" ht="37.5" customHeight="1" x14ac:dyDescent="0.2">
      <c r="B602" s="107"/>
      <c r="C602" s="93"/>
      <c r="D602" s="182" t="s">
        <v>355</v>
      </c>
      <c r="E602" s="182"/>
      <c r="F602" s="182"/>
      <c r="G602" s="182"/>
      <c r="H602" s="182"/>
      <c r="I602" s="182"/>
      <c r="J602" s="182"/>
      <c r="K602" s="94" t="s">
        <v>393</v>
      </c>
      <c r="L602" s="94" t="s">
        <v>356</v>
      </c>
      <c r="M602" s="94"/>
      <c r="N602" s="183">
        <f>N603</f>
        <v>150</v>
      </c>
      <c r="O602" s="183"/>
      <c r="P602" s="125">
        <f>P603</f>
        <v>150</v>
      </c>
    </row>
    <row r="603" spans="2:16" ht="34.5" customHeight="1" x14ac:dyDescent="0.2">
      <c r="B603" s="107"/>
      <c r="C603" s="93"/>
      <c r="D603" s="95"/>
      <c r="E603" s="177" t="s">
        <v>357</v>
      </c>
      <c r="F603" s="177"/>
      <c r="G603" s="177"/>
      <c r="H603" s="177"/>
      <c r="I603" s="177"/>
      <c r="J603" s="177"/>
      <c r="K603" s="101" t="s">
        <v>393</v>
      </c>
      <c r="L603" s="101" t="s">
        <v>358</v>
      </c>
      <c r="M603" s="101"/>
      <c r="N603" s="178">
        <f>N604</f>
        <v>150</v>
      </c>
      <c r="O603" s="178"/>
      <c r="P603" s="122">
        <f>P604</f>
        <v>150</v>
      </c>
    </row>
    <row r="604" spans="2:16" ht="46.5" customHeight="1" x14ac:dyDescent="0.2">
      <c r="B604" s="107"/>
      <c r="C604" s="93"/>
      <c r="D604" s="95"/>
      <c r="E604" s="96"/>
      <c r="F604" s="179" t="s">
        <v>820</v>
      </c>
      <c r="G604" s="179"/>
      <c r="H604" s="179"/>
      <c r="I604" s="179"/>
      <c r="J604" s="179"/>
      <c r="K604" s="102" t="s">
        <v>393</v>
      </c>
      <c r="L604" s="102" t="s">
        <v>359</v>
      </c>
      <c r="M604" s="102"/>
      <c r="N604" s="180">
        <f>N605</f>
        <v>150</v>
      </c>
      <c r="O604" s="180"/>
      <c r="P604" s="123">
        <f>P605</f>
        <v>150</v>
      </c>
    </row>
    <row r="605" spans="2:16" ht="21.75" customHeight="1" x14ac:dyDescent="0.2">
      <c r="B605" s="107"/>
      <c r="C605" s="93"/>
      <c r="D605" s="95"/>
      <c r="E605" s="96"/>
      <c r="F605" s="97"/>
      <c r="G605" s="181" t="s">
        <v>360</v>
      </c>
      <c r="H605" s="181"/>
      <c r="I605" s="181"/>
      <c r="J605" s="181"/>
      <c r="K605" s="98" t="s">
        <v>393</v>
      </c>
      <c r="L605" s="98" t="s">
        <v>361</v>
      </c>
      <c r="M605" s="98"/>
      <c r="N605" s="169">
        <f>N606</f>
        <v>150</v>
      </c>
      <c r="O605" s="169"/>
      <c r="P605" s="121">
        <f>P606</f>
        <v>150</v>
      </c>
    </row>
    <row r="606" spans="2:16" ht="18" customHeight="1" x14ac:dyDescent="0.2">
      <c r="B606" s="107"/>
      <c r="C606" s="93"/>
      <c r="D606" s="95"/>
      <c r="E606" s="96"/>
      <c r="F606" s="97"/>
      <c r="G606" s="99"/>
      <c r="H606" s="184" t="s">
        <v>716</v>
      </c>
      <c r="I606" s="185"/>
      <c r="J606" s="186"/>
      <c r="K606" s="100" t="s">
        <v>393</v>
      </c>
      <c r="L606" s="100" t="s">
        <v>361</v>
      </c>
      <c r="M606" s="100" t="s">
        <v>717</v>
      </c>
      <c r="N606" s="170">
        <v>150</v>
      </c>
      <c r="O606" s="170"/>
      <c r="P606" s="124">
        <v>150</v>
      </c>
    </row>
    <row r="607" spans="2:16" ht="33.75" customHeight="1" x14ac:dyDescent="0.2">
      <c r="B607" s="107"/>
      <c r="C607" s="93"/>
      <c r="D607" s="182" t="s">
        <v>394</v>
      </c>
      <c r="E607" s="182"/>
      <c r="F607" s="182"/>
      <c r="G607" s="182"/>
      <c r="H607" s="182"/>
      <c r="I607" s="182"/>
      <c r="J607" s="182"/>
      <c r="K607" s="94" t="s">
        <v>393</v>
      </c>
      <c r="L607" s="94" t="s">
        <v>395</v>
      </c>
      <c r="M607" s="94"/>
      <c r="N607" s="183">
        <f>N608+N612+N616+N620</f>
        <v>149693.1</v>
      </c>
      <c r="O607" s="183"/>
      <c r="P607" s="125">
        <f>P608+P612+P616+P620</f>
        <v>150817.10000000003</v>
      </c>
    </row>
    <row r="608" spans="2:16" ht="33" customHeight="1" x14ac:dyDescent="0.2">
      <c r="B608" s="107"/>
      <c r="C608" s="93"/>
      <c r="D608" s="95"/>
      <c r="E608" s="177" t="s">
        <v>396</v>
      </c>
      <c r="F608" s="177"/>
      <c r="G608" s="177"/>
      <c r="H608" s="177"/>
      <c r="I608" s="177"/>
      <c r="J608" s="177"/>
      <c r="K608" s="101" t="s">
        <v>393</v>
      </c>
      <c r="L608" s="101" t="s">
        <v>397</v>
      </c>
      <c r="M608" s="101"/>
      <c r="N608" s="178">
        <f>N609</f>
        <v>12343.4</v>
      </c>
      <c r="O608" s="178"/>
      <c r="P608" s="122">
        <f>P609</f>
        <v>12343.4</v>
      </c>
    </row>
    <row r="609" spans="2:16" ht="32.25" customHeight="1" x14ac:dyDescent="0.2">
      <c r="B609" s="107"/>
      <c r="C609" s="93"/>
      <c r="D609" s="95"/>
      <c r="E609" s="96"/>
      <c r="F609" s="179" t="s">
        <v>398</v>
      </c>
      <c r="G609" s="179"/>
      <c r="H609" s="179"/>
      <c r="I609" s="179"/>
      <c r="J609" s="179"/>
      <c r="K609" s="102" t="s">
        <v>393</v>
      </c>
      <c r="L609" s="102" t="s">
        <v>399</v>
      </c>
      <c r="M609" s="102"/>
      <c r="N609" s="180">
        <f>N610</f>
        <v>12343.4</v>
      </c>
      <c r="O609" s="180"/>
      <c r="P609" s="123">
        <f>P610</f>
        <v>12343.4</v>
      </c>
    </row>
    <row r="610" spans="2:16" ht="30.75" customHeight="1" thickBot="1" x14ac:dyDescent="0.25">
      <c r="B610" s="107"/>
      <c r="C610" s="93"/>
      <c r="D610" s="95"/>
      <c r="E610" s="96"/>
      <c r="F610" s="97"/>
      <c r="G610" s="258" t="s">
        <v>400</v>
      </c>
      <c r="H610" s="258"/>
      <c r="I610" s="258"/>
      <c r="J610" s="258"/>
      <c r="K610" s="145" t="s">
        <v>393</v>
      </c>
      <c r="L610" s="145" t="s">
        <v>401</v>
      </c>
      <c r="M610" s="145"/>
      <c r="N610" s="259">
        <f>N611</f>
        <v>12343.4</v>
      </c>
      <c r="O610" s="259"/>
      <c r="P610" s="146">
        <f>P611</f>
        <v>12343.4</v>
      </c>
    </row>
    <row r="611" spans="2:16" ht="48" customHeight="1" x14ac:dyDescent="0.2">
      <c r="B611" s="107"/>
      <c r="C611" s="93"/>
      <c r="D611" s="95"/>
      <c r="E611" s="96"/>
      <c r="F611" s="97"/>
      <c r="G611" s="99"/>
      <c r="H611" s="245" t="s">
        <v>211</v>
      </c>
      <c r="I611" s="246"/>
      <c r="J611" s="247"/>
      <c r="K611" s="143" t="s">
        <v>393</v>
      </c>
      <c r="L611" s="143" t="s">
        <v>401</v>
      </c>
      <c r="M611" s="143" t="s">
        <v>212</v>
      </c>
      <c r="N611" s="244">
        <v>12343.4</v>
      </c>
      <c r="O611" s="244"/>
      <c r="P611" s="144">
        <v>12343.4</v>
      </c>
    </row>
    <row r="612" spans="2:16" ht="28.5" customHeight="1" x14ac:dyDescent="0.2">
      <c r="B612" s="107"/>
      <c r="C612" s="93"/>
      <c r="D612" s="95"/>
      <c r="E612" s="177" t="s">
        <v>402</v>
      </c>
      <c r="F612" s="177"/>
      <c r="G612" s="177"/>
      <c r="H612" s="177"/>
      <c r="I612" s="177"/>
      <c r="J612" s="177"/>
      <c r="K612" s="101" t="s">
        <v>393</v>
      </c>
      <c r="L612" s="101" t="s">
        <v>403</v>
      </c>
      <c r="M612" s="101"/>
      <c r="N612" s="178">
        <f>N613</f>
        <v>53748.3</v>
      </c>
      <c r="O612" s="178"/>
      <c r="P612" s="122">
        <f>P613</f>
        <v>53805.9</v>
      </c>
    </row>
    <row r="613" spans="2:16" ht="32.25" customHeight="1" x14ac:dyDescent="0.2">
      <c r="B613" s="107"/>
      <c r="C613" s="93"/>
      <c r="D613" s="95"/>
      <c r="E613" s="96"/>
      <c r="F613" s="179" t="s">
        <v>404</v>
      </c>
      <c r="G613" s="179"/>
      <c r="H613" s="179"/>
      <c r="I613" s="179"/>
      <c r="J613" s="179"/>
      <c r="K613" s="102" t="s">
        <v>393</v>
      </c>
      <c r="L613" s="102" t="s">
        <v>405</v>
      </c>
      <c r="M613" s="102"/>
      <c r="N613" s="180">
        <f>N614</f>
        <v>53748.3</v>
      </c>
      <c r="O613" s="180"/>
      <c r="P613" s="123">
        <f>P614</f>
        <v>53805.9</v>
      </c>
    </row>
    <row r="614" spans="2:16" ht="31.5" customHeight="1" x14ac:dyDescent="0.2">
      <c r="B614" s="107"/>
      <c r="C614" s="93"/>
      <c r="D614" s="95"/>
      <c r="E614" s="96"/>
      <c r="F614" s="97"/>
      <c r="G614" s="181" t="s">
        <v>406</v>
      </c>
      <c r="H614" s="181"/>
      <c r="I614" s="181"/>
      <c r="J614" s="181"/>
      <c r="K614" s="98" t="s">
        <v>393</v>
      </c>
      <c r="L614" s="98" t="s">
        <v>407</v>
      </c>
      <c r="M614" s="98"/>
      <c r="N614" s="169">
        <f>N615</f>
        <v>53748.3</v>
      </c>
      <c r="O614" s="169"/>
      <c r="P614" s="121">
        <f>P615</f>
        <v>53805.9</v>
      </c>
    </row>
    <row r="615" spans="2:16" ht="48.75" customHeight="1" x14ac:dyDescent="0.2">
      <c r="B615" s="107"/>
      <c r="C615" s="93"/>
      <c r="D615" s="95"/>
      <c r="E615" s="96"/>
      <c r="F615" s="97"/>
      <c r="G615" s="99"/>
      <c r="H615" s="184" t="s">
        <v>665</v>
      </c>
      <c r="I615" s="185"/>
      <c r="J615" s="186"/>
      <c r="K615" s="100" t="s">
        <v>393</v>
      </c>
      <c r="L615" s="100" t="s">
        <v>407</v>
      </c>
      <c r="M615" s="100" t="s">
        <v>666</v>
      </c>
      <c r="N615" s="170">
        <v>53748.3</v>
      </c>
      <c r="O615" s="170"/>
      <c r="P615" s="124">
        <v>53805.9</v>
      </c>
    </row>
    <row r="616" spans="2:16" ht="36.75" customHeight="1" x14ac:dyDescent="0.2">
      <c r="B616" s="107"/>
      <c r="C616" s="93"/>
      <c r="D616" s="95"/>
      <c r="E616" s="177" t="s">
        <v>408</v>
      </c>
      <c r="F616" s="177"/>
      <c r="G616" s="177"/>
      <c r="H616" s="177"/>
      <c r="I616" s="177"/>
      <c r="J616" s="177"/>
      <c r="K616" s="101" t="s">
        <v>393</v>
      </c>
      <c r="L616" s="101" t="s">
        <v>409</v>
      </c>
      <c r="M616" s="101"/>
      <c r="N616" s="178">
        <f>N617</f>
        <v>68602.8</v>
      </c>
      <c r="O616" s="178"/>
      <c r="P616" s="122">
        <f>P617</f>
        <v>69287.100000000006</v>
      </c>
    </row>
    <row r="617" spans="2:16" ht="51" customHeight="1" x14ac:dyDescent="0.2">
      <c r="B617" s="107"/>
      <c r="C617" s="93"/>
      <c r="D617" s="95"/>
      <c r="E617" s="96"/>
      <c r="F617" s="179" t="s">
        <v>410</v>
      </c>
      <c r="G617" s="179"/>
      <c r="H617" s="179"/>
      <c r="I617" s="179"/>
      <c r="J617" s="179"/>
      <c r="K617" s="102" t="s">
        <v>393</v>
      </c>
      <c r="L617" s="102" t="s">
        <v>411</v>
      </c>
      <c r="M617" s="102"/>
      <c r="N617" s="180">
        <f>N618</f>
        <v>68602.8</v>
      </c>
      <c r="O617" s="180"/>
      <c r="P617" s="123">
        <f>P618</f>
        <v>69287.100000000006</v>
      </c>
    </row>
    <row r="618" spans="2:16" ht="18" customHeight="1" x14ac:dyDescent="0.2">
      <c r="B618" s="107"/>
      <c r="C618" s="93"/>
      <c r="D618" s="95"/>
      <c r="E618" s="96"/>
      <c r="F618" s="97"/>
      <c r="G618" s="181" t="s">
        <v>412</v>
      </c>
      <c r="H618" s="181"/>
      <c r="I618" s="181"/>
      <c r="J618" s="181"/>
      <c r="K618" s="98" t="s">
        <v>393</v>
      </c>
      <c r="L618" s="98" t="s">
        <v>413</v>
      </c>
      <c r="M618" s="98"/>
      <c r="N618" s="169">
        <f>N619</f>
        <v>68602.8</v>
      </c>
      <c r="O618" s="169"/>
      <c r="P618" s="121">
        <f>P619</f>
        <v>69287.100000000006</v>
      </c>
    </row>
    <row r="619" spans="2:16" ht="52.5" customHeight="1" x14ac:dyDescent="0.2">
      <c r="B619" s="107"/>
      <c r="C619" s="93"/>
      <c r="D619" s="95"/>
      <c r="E619" s="96"/>
      <c r="F619" s="97"/>
      <c r="G619" s="99"/>
      <c r="H619" s="184" t="s">
        <v>665</v>
      </c>
      <c r="I619" s="185"/>
      <c r="J619" s="186"/>
      <c r="K619" s="100" t="s">
        <v>393</v>
      </c>
      <c r="L619" s="100" t="s">
        <v>413</v>
      </c>
      <c r="M619" s="100" t="s">
        <v>666</v>
      </c>
      <c r="N619" s="170">
        <v>68602.8</v>
      </c>
      <c r="O619" s="170"/>
      <c r="P619" s="124">
        <v>69287.100000000006</v>
      </c>
    </row>
    <row r="620" spans="2:16" ht="32.25" customHeight="1" x14ac:dyDescent="0.2">
      <c r="B620" s="107"/>
      <c r="C620" s="93"/>
      <c r="D620" s="95"/>
      <c r="E620" s="177" t="s">
        <v>414</v>
      </c>
      <c r="F620" s="177"/>
      <c r="G620" s="177"/>
      <c r="H620" s="177"/>
      <c r="I620" s="177"/>
      <c r="J620" s="177"/>
      <c r="K620" s="101" t="s">
        <v>393</v>
      </c>
      <c r="L620" s="101" t="s">
        <v>415</v>
      </c>
      <c r="M620" s="101"/>
      <c r="N620" s="178">
        <f>N621</f>
        <v>14998.6</v>
      </c>
      <c r="O620" s="178"/>
      <c r="P620" s="122">
        <f>P621</f>
        <v>15380.7</v>
      </c>
    </row>
    <row r="621" spans="2:16" ht="33" customHeight="1" x14ac:dyDescent="0.2">
      <c r="B621" s="107"/>
      <c r="C621" s="93"/>
      <c r="D621" s="95"/>
      <c r="E621" s="96"/>
      <c r="F621" s="179" t="s">
        <v>416</v>
      </c>
      <c r="G621" s="179"/>
      <c r="H621" s="179"/>
      <c r="I621" s="179"/>
      <c r="J621" s="179"/>
      <c r="K621" s="102" t="s">
        <v>393</v>
      </c>
      <c r="L621" s="102" t="s">
        <v>417</v>
      </c>
      <c r="M621" s="102"/>
      <c r="N621" s="180">
        <f>N622</f>
        <v>14998.6</v>
      </c>
      <c r="O621" s="180"/>
      <c r="P621" s="123">
        <f>P622</f>
        <v>15380.7</v>
      </c>
    </row>
    <row r="622" spans="2:16" ht="33.75" customHeight="1" x14ac:dyDescent="0.2">
      <c r="B622" s="107"/>
      <c r="C622" s="93"/>
      <c r="D622" s="95"/>
      <c r="E622" s="96"/>
      <c r="F622" s="97"/>
      <c r="G622" s="181" t="s">
        <v>418</v>
      </c>
      <c r="H622" s="181"/>
      <c r="I622" s="181"/>
      <c r="J622" s="181"/>
      <c r="K622" s="98" t="s">
        <v>393</v>
      </c>
      <c r="L622" s="98" t="s">
        <v>419</v>
      </c>
      <c r="M622" s="98"/>
      <c r="N622" s="169">
        <f>N623</f>
        <v>14998.6</v>
      </c>
      <c r="O622" s="169"/>
      <c r="P622" s="121">
        <f>P623</f>
        <v>15380.7</v>
      </c>
    </row>
    <row r="623" spans="2:16" ht="46.5" customHeight="1" x14ac:dyDescent="0.2">
      <c r="B623" s="107"/>
      <c r="C623" s="93"/>
      <c r="D623" s="95"/>
      <c r="E623" s="96"/>
      <c r="F623" s="97"/>
      <c r="G623" s="99"/>
      <c r="H623" s="184" t="s">
        <v>211</v>
      </c>
      <c r="I623" s="185"/>
      <c r="J623" s="186"/>
      <c r="K623" s="100" t="s">
        <v>393</v>
      </c>
      <c r="L623" s="100" t="s">
        <v>419</v>
      </c>
      <c r="M623" s="100" t="s">
        <v>212</v>
      </c>
      <c r="N623" s="170">
        <v>14998.6</v>
      </c>
      <c r="O623" s="170"/>
      <c r="P623" s="124">
        <v>15380.7</v>
      </c>
    </row>
    <row r="624" spans="2:16" ht="33" customHeight="1" x14ac:dyDescent="0.2">
      <c r="B624" s="107"/>
      <c r="C624" s="93"/>
      <c r="D624" s="182" t="s">
        <v>87</v>
      </c>
      <c r="E624" s="182"/>
      <c r="F624" s="182"/>
      <c r="G624" s="182"/>
      <c r="H624" s="182"/>
      <c r="I624" s="182"/>
      <c r="J624" s="182"/>
      <c r="K624" s="94" t="s">
        <v>393</v>
      </c>
      <c r="L624" s="94" t="s">
        <v>88</v>
      </c>
      <c r="M624" s="94"/>
      <c r="N624" s="183">
        <f>N625</f>
        <v>50</v>
      </c>
      <c r="O624" s="183"/>
      <c r="P624" s="125">
        <f>P625</f>
        <v>50</v>
      </c>
    </row>
    <row r="625" spans="2:16" ht="48.75" customHeight="1" x14ac:dyDescent="0.2">
      <c r="B625" s="107"/>
      <c r="C625" s="93"/>
      <c r="D625" s="95"/>
      <c r="E625" s="177" t="s">
        <v>177</v>
      </c>
      <c r="F625" s="177"/>
      <c r="G625" s="177"/>
      <c r="H625" s="177"/>
      <c r="I625" s="177"/>
      <c r="J625" s="177"/>
      <c r="K625" s="101" t="s">
        <v>393</v>
      </c>
      <c r="L625" s="101" t="s">
        <v>178</v>
      </c>
      <c r="M625" s="101"/>
      <c r="N625" s="178">
        <f>N626</f>
        <v>50</v>
      </c>
      <c r="O625" s="178"/>
      <c r="P625" s="122">
        <f>P626</f>
        <v>50</v>
      </c>
    </row>
    <row r="626" spans="2:16" ht="47.25" customHeight="1" x14ac:dyDescent="0.2">
      <c r="B626" s="107"/>
      <c r="C626" s="93"/>
      <c r="D626" s="95"/>
      <c r="E626" s="96"/>
      <c r="F626" s="179" t="s">
        <v>179</v>
      </c>
      <c r="G626" s="179"/>
      <c r="H626" s="179"/>
      <c r="I626" s="179"/>
      <c r="J626" s="179"/>
      <c r="K626" s="102" t="s">
        <v>393</v>
      </c>
      <c r="L626" s="102" t="s">
        <v>180</v>
      </c>
      <c r="M626" s="102"/>
      <c r="N626" s="180">
        <f>N627</f>
        <v>50</v>
      </c>
      <c r="O626" s="180"/>
      <c r="P626" s="123">
        <f>P627</f>
        <v>50</v>
      </c>
    </row>
    <row r="627" spans="2:16" ht="48.75" customHeight="1" x14ac:dyDescent="0.2">
      <c r="B627" s="107"/>
      <c r="C627" s="93"/>
      <c r="D627" s="95"/>
      <c r="E627" s="96"/>
      <c r="F627" s="97"/>
      <c r="G627" s="248" t="s">
        <v>55</v>
      </c>
      <c r="H627" s="248"/>
      <c r="I627" s="248"/>
      <c r="J627" s="248"/>
      <c r="K627" s="98" t="s">
        <v>393</v>
      </c>
      <c r="L627" s="98" t="s">
        <v>56</v>
      </c>
      <c r="M627" s="98"/>
      <c r="N627" s="169">
        <f>N628</f>
        <v>50</v>
      </c>
      <c r="O627" s="169"/>
      <c r="P627" s="121">
        <f>P628</f>
        <v>50</v>
      </c>
    </row>
    <row r="628" spans="2:16" ht="15" customHeight="1" x14ac:dyDescent="0.2">
      <c r="B628" s="107"/>
      <c r="C628" s="93"/>
      <c r="D628" s="95"/>
      <c r="E628" s="96"/>
      <c r="F628" s="97"/>
      <c r="G628" s="99"/>
      <c r="H628" s="245" t="s">
        <v>53</v>
      </c>
      <c r="I628" s="246"/>
      <c r="J628" s="247"/>
      <c r="K628" s="143" t="s">
        <v>393</v>
      </c>
      <c r="L628" s="143" t="s">
        <v>56</v>
      </c>
      <c r="M628" s="143" t="s">
        <v>54</v>
      </c>
      <c r="N628" s="244">
        <v>50</v>
      </c>
      <c r="O628" s="244"/>
      <c r="P628" s="144">
        <v>50</v>
      </c>
    </row>
    <row r="629" spans="2:16" ht="32.25" customHeight="1" x14ac:dyDescent="0.2">
      <c r="B629" s="107"/>
      <c r="C629" s="93"/>
      <c r="D629" s="182" t="s">
        <v>792</v>
      </c>
      <c r="E629" s="182"/>
      <c r="F629" s="182"/>
      <c r="G629" s="182"/>
      <c r="H629" s="182"/>
      <c r="I629" s="182"/>
      <c r="J629" s="182"/>
      <c r="K629" s="94" t="s">
        <v>393</v>
      </c>
      <c r="L629" s="94" t="s">
        <v>793</v>
      </c>
      <c r="M629" s="94"/>
      <c r="N629" s="183">
        <f>N630</f>
        <v>90</v>
      </c>
      <c r="O629" s="183"/>
      <c r="P629" s="125">
        <f>P630</f>
        <v>90</v>
      </c>
    </row>
    <row r="630" spans="2:16" ht="18" customHeight="1" x14ac:dyDescent="0.2">
      <c r="B630" s="107"/>
      <c r="C630" s="93"/>
      <c r="D630" s="95"/>
      <c r="E630" s="177" t="s">
        <v>794</v>
      </c>
      <c r="F630" s="177"/>
      <c r="G630" s="177"/>
      <c r="H630" s="177"/>
      <c r="I630" s="177"/>
      <c r="J630" s="177"/>
      <c r="K630" s="101" t="s">
        <v>393</v>
      </c>
      <c r="L630" s="101" t="s">
        <v>795</v>
      </c>
      <c r="M630" s="101"/>
      <c r="N630" s="178">
        <f>N631</f>
        <v>90</v>
      </c>
      <c r="O630" s="178"/>
      <c r="P630" s="122">
        <f>P631</f>
        <v>90</v>
      </c>
    </row>
    <row r="631" spans="2:16" ht="21" customHeight="1" x14ac:dyDescent="0.2">
      <c r="B631" s="107"/>
      <c r="C631" s="93"/>
      <c r="D631" s="95"/>
      <c r="E631" s="96"/>
      <c r="F631" s="179" t="s">
        <v>796</v>
      </c>
      <c r="G631" s="179"/>
      <c r="H631" s="179"/>
      <c r="I631" s="179"/>
      <c r="J631" s="179"/>
      <c r="K631" s="102" t="s">
        <v>393</v>
      </c>
      <c r="L631" s="102" t="s">
        <v>797</v>
      </c>
      <c r="M631" s="102"/>
      <c r="N631" s="180">
        <f>N632</f>
        <v>90</v>
      </c>
      <c r="O631" s="180"/>
      <c r="P631" s="123">
        <f>P632</f>
        <v>90</v>
      </c>
    </row>
    <row r="632" spans="2:16" ht="21" customHeight="1" x14ac:dyDescent="0.2">
      <c r="B632" s="107"/>
      <c r="C632" s="93"/>
      <c r="D632" s="95"/>
      <c r="E632" s="96"/>
      <c r="F632" s="97"/>
      <c r="G632" s="181" t="s">
        <v>8</v>
      </c>
      <c r="H632" s="181"/>
      <c r="I632" s="181"/>
      <c r="J632" s="181"/>
      <c r="K632" s="98" t="s">
        <v>393</v>
      </c>
      <c r="L632" s="98" t="s">
        <v>9</v>
      </c>
      <c r="M632" s="98"/>
      <c r="N632" s="169">
        <f>N633</f>
        <v>90</v>
      </c>
      <c r="O632" s="169"/>
      <c r="P632" s="121">
        <f>P633</f>
        <v>90</v>
      </c>
    </row>
    <row r="633" spans="2:16" ht="19.5" customHeight="1" x14ac:dyDescent="0.2">
      <c r="B633" s="107"/>
      <c r="C633" s="93"/>
      <c r="D633" s="95"/>
      <c r="E633" s="96"/>
      <c r="F633" s="97"/>
      <c r="G633" s="99"/>
      <c r="H633" s="184" t="s">
        <v>53</v>
      </c>
      <c r="I633" s="185"/>
      <c r="J633" s="186"/>
      <c r="K633" s="100" t="s">
        <v>393</v>
      </c>
      <c r="L633" s="100" t="s">
        <v>9</v>
      </c>
      <c r="M633" s="100" t="s">
        <v>54</v>
      </c>
      <c r="N633" s="170">
        <v>90</v>
      </c>
      <c r="O633" s="170"/>
      <c r="P633" s="124">
        <v>90</v>
      </c>
    </row>
    <row r="634" spans="2:16" ht="31.5" customHeight="1" x14ac:dyDescent="0.2">
      <c r="B634" s="107"/>
      <c r="C634" s="93"/>
      <c r="D634" s="182" t="s">
        <v>157</v>
      </c>
      <c r="E634" s="182"/>
      <c r="F634" s="182"/>
      <c r="G634" s="182"/>
      <c r="H634" s="182"/>
      <c r="I634" s="182"/>
      <c r="J634" s="182"/>
      <c r="K634" s="94" t="s">
        <v>393</v>
      </c>
      <c r="L634" s="94" t="s">
        <v>158</v>
      </c>
      <c r="M634" s="94"/>
      <c r="N634" s="183">
        <f>N635</f>
        <v>210</v>
      </c>
      <c r="O634" s="183"/>
      <c r="P634" s="125">
        <f>P635</f>
        <v>210</v>
      </c>
    </row>
    <row r="635" spans="2:16" ht="23.25" customHeight="1" x14ac:dyDescent="0.2">
      <c r="B635" s="107"/>
      <c r="C635" s="93"/>
      <c r="D635" s="95"/>
      <c r="E635" s="177" t="s">
        <v>241</v>
      </c>
      <c r="F635" s="177"/>
      <c r="G635" s="177"/>
      <c r="H635" s="177"/>
      <c r="I635" s="177"/>
      <c r="J635" s="177"/>
      <c r="K635" s="101" t="s">
        <v>393</v>
      </c>
      <c r="L635" s="101" t="s">
        <v>242</v>
      </c>
      <c r="M635" s="101"/>
      <c r="N635" s="178">
        <f>N636+N639+N642</f>
        <v>210</v>
      </c>
      <c r="O635" s="178"/>
      <c r="P635" s="122">
        <f>P636+P639+P642</f>
        <v>210</v>
      </c>
    </row>
    <row r="636" spans="2:16" ht="33" customHeight="1" x14ac:dyDescent="0.2">
      <c r="B636" s="107"/>
      <c r="C636" s="93"/>
      <c r="D636" s="95"/>
      <c r="E636" s="96"/>
      <c r="F636" s="179" t="s">
        <v>316</v>
      </c>
      <c r="G636" s="179"/>
      <c r="H636" s="179"/>
      <c r="I636" s="179"/>
      <c r="J636" s="179"/>
      <c r="K636" s="102" t="s">
        <v>393</v>
      </c>
      <c r="L636" s="102" t="s">
        <v>317</v>
      </c>
      <c r="M636" s="102"/>
      <c r="N636" s="180">
        <f>N637</f>
        <v>130</v>
      </c>
      <c r="O636" s="180"/>
      <c r="P636" s="123">
        <f>P637</f>
        <v>130</v>
      </c>
    </row>
    <row r="637" spans="2:16" ht="15" customHeight="1" x14ac:dyDescent="0.2">
      <c r="B637" s="107"/>
      <c r="C637" s="93"/>
      <c r="D637" s="95"/>
      <c r="E637" s="96"/>
      <c r="F637" s="97"/>
      <c r="G637" s="181" t="s">
        <v>318</v>
      </c>
      <c r="H637" s="181"/>
      <c r="I637" s="181"/>
      <c r="J637" s="181"/>
      <c r="K637" s="98" t="s">
        <v>393</v>
      </c>
      <c r="L637" s="98" t="s">
        <v>319</v>
      </c>
      <c r="M637" s="98"/>
      <c r="N637" s="169">
        <f>N638</f>
        <v>130</v>
      </c>
      <c r="O637" s="169"/>
      <c r="P637" s="121">
        <f>P638</f>
        <v>130</v>
      </c>
    </row>
    <row r="638" spans="2:16" ht="20.25" customHeight="1" x14ac:dyDescent="0.2">
      <c r="B638" s="107"/>
      <c r="C638" s="93"/>
      <c r="D638" s="95"/>
      <c r="E638" s="96"/>
      <c r="F638" s="97"/>
      <c r="G638" s="99"/>
      <c r="H638" s="184" t="s">
        <v>53</v>
      </c>
      <c r="I638" s="185"/>
      <c r="J638" s="186"/>
      <c r="K638" s="100" t="s">
        <v>393</v>
      </c>
      <c r="L638" s="100" t="s">
        <v>319</v>
      </c>
      <c r="M638" s="100" t="s">
        <v>54</v>
      </c>
      <c r="N638" s="170">
        <v>130</v>
      </c>
      <c r="O638" s="170"/>
      <c r="P638" s="124">
        <v>130</v>
      </c>
    </row>
    <row r="639" spans="2:16" ht="61.5" customHeight="1" x14ac:dyDescent="0.2">
      <c r="B639" s="107"/>
      <c r="C639" s="93"/>
      <c r="D639" s="95"/>
      <c r="E639" s="96"/>
      <c r="F639" s="179" t="s">
        <v>821</v>
      </c>
      <c r="G639" s="179"/>
      <c r="H639" s="179"/>
      <c r="I639" s="179"/>
      <c r="J639" s="179"/>
      <c r="K639" s="102" t="s">
        <v>393</v>
      </c>
      <c r="L639" s="102" t="s">
        <v>387</v>
      </c>
      <c r="M639" s="102"/>
      <c r="N639" s="180">
        <f>N640</f>
        <v>20</v>
      </c>
      <c r="O639" s="180"/>
      <c r="P639" s="123">
        <f>P640</f>
        <v>20</v>
      </c>
    </row>
    <row r="640" spans="2:16" ht="51.75" customHeight="1" x14ac:dyDescent="0.2">
      <c r="B640" s="107"/>
      <c r="C640" s="93"/>
      <c r="D640" s="95"/>
      <c r="E640" s="96"/>
      <c r="F640" s="97"/>
      <c r="G640" s="181" t="s">
        <v>253</v>
      </c>
      <c r="H640" s="181"/>
      <c r="I640" s="181"/>
      <c r="J640" s="181"/>
      <c r="K640" s="98" t="s">
        <v>393</v>
      </c>
      <c r="L640" s="98" t="s">
        <v>254</v>
      </c>
      <c r="M640" s="98"/>
      <c r="N640" s="169">
        <f>N641</f>
        <v>20</v>
      </c>
      <c r="O640" s="169"/>
      <c r="P640" s="121">
        <f>P641</f>
        <v>20</v>
      </c>
    </row>
    <row r="641" spans="2:16" ht="15" customHeight="1" x14ac:dyDescent="0.2">
      <c r="B641" s="107"/>
      <c r="C641" s="93"/>
      <c r="D641" s="95"/>
      <c r="E641" s="96"/>
      <c r="F641" s="97"/>
      <c r="G641" s="99"/>
      <c r="H641" s="184" t="s">
        <v>53</v>
      </c>
      <c r="I641" s="185"/>
      <c r="J641" s="186"/>
      <c r="K641" s="100" t="s">
        <v>393</v>
      </c>
      <c r="L641" s="100" t="s">
        <v>254</v>
      </c>
      <c r="M641" s="100" t="s">
        <v>54</v>
      </c>
      <c r="N641" s="170">
        <v>20</v>
      </c>
      <c r="O641" s="170"/>
      <c r="P641" s="124">
        <v>20</v>
      </c>
    </row>
    <row r="642" spans="2:16" ht="15" customHeight="1" x14ac:dyDescent="0.2">
      <c r="B642" s="107"/>
      <c r="C642" s="93"/>
      <c r="D642" s="95"/>
      <c r="E642" s="96"/>
      <c r="F642" s="179" t="s">
        <v>322</v>
      </c>
      <c r="G642" s="179"/>
      <c r="H642" s="179"/>
      <c r="I642" s="179"/>
      <c r="J642" s="179"/>
      <c r="K642" s="102" t="s">
        <v>393</v>
      </c>
      <c r="L642" s="102" t="s">
        <v>323</v>
      </c>
      <c r="M642" s="102"/>
      <c r="N642" s="180">
        <f>N643</f>
        <v>60</v>
      </c>
      <c r="O642" s="180"/>
      <c r="P642" s="123">
        <f>P643</f>
        <v>60</v>
      </c>
    </row>
    <row r="643" spans="2:16" ht="50.25" customHeight="1" x14ac:dyDescent="0.2">
      <c r="B643" s="107"/>
      <c r="C643" s="93"/>
      <c r="D643" s="95"/>
      <c r="E643" s="96"/>
      <c r="F643" s="97"/>
      <c r="G643" s="181" t="s">
        <v>324</v>
      </c>
      <c r="H643" s="181"/>
      <c r="I643" s="181"/>
      <c r="J643" s="181"/>
      <c r="K643" s="98" t="s">
        <v>393</v>
      </c>
      <c r="L643" s="98" t="s">
        <v>325</v>
      </c>
      <c r="M643" s="98"/>
      <c r="N643" s="169">
        <f>N644</f>
        <v>60</v>
      </c>
      <c r="O643" s="169"/>
      <c r="P643" s="121">
        <f>P644</f>
        <v>60</v>
      </c>
    </row>
    <row r="644" spans="2:16" ht="15" customHeight="1" thickBot="1" x14ac:dyDescent="0.25">
      <c r="B644" s="107"/>
      <c r="C644" s="93"/>
      <c r="D644" s="95"/>
      <c r="E644" s="96"/>
      <c r="F644" s="97"/>
      <c r="G644" s="99"/>
      <c r="H644" s="241" t="s">
        <v>53</v>
      </c>
      <c r="I644" s="242"/>
      <c r="J644" s="243"/>
      <c r="K644" s="114" t="s">
        <v>393</v>
      </c>
      <c r="L644" s="114" t="s">
        <v>325</v>
      </c>
      <c r="M644" s="114" t="s">
        <v>54</v>
      </c>
      <c r="N644" s="240">
        <v>60</v>
      </c>
      <c r="O644" s="240"/>
      <c r="P644" s="128">
        <v>60</v>
      </c>
    </row>
    <row r="645" spans="2:16" ht="15" customHeight="1" x14ac:dyDescent="0.2">
      <c r="B645" s="107"/>
      <c r="C645" s="218" t="s">
        <v>255</v>
      </c>
      <c r="D645" s="218"/>
      <c r="E645" s="218"/>
      <c r="F645" s="218"/>
      <c r="G645" s="218"/>
      <c r="H645" s="270"/>
      <c r="I645" s="270"/>
      <c r="J645" s="270"/>
      <c r="K645" s="153" t="s">
        <v>256</v>
      </c>
      <c r="L645" s="153"/>
      <c r="M645" s="153"/>
      <c r="N645" s="271">
        <f>N646</f>
        <v>17000</v>
      </c>
      <c r="O645" s="271"/>
      <c r="P645" s="154">
        <f>P646</f>
        <v>17000</v>
      </c>
    </row>
    <row r="646" spans="2:16" ht="32.25" customHeight="1" x14ac:dyDescent="0.2">
      <c r="B646" s="107"/>
      <c r="C646" s="93"/>
      <c r="D646" s="182" t="s">
        <v>394</v>
      </c>
      <c r="E646" s="182"/>
      <c r="F646" s="182"/>
      <c r="G646" s="182"/>
      <c r="H646" s="182"/>
      <c r="I646" s="182"/>
      <c r="J646" s="182"/>
      <c r="K646" s="94" t="s">
        <v>256</v>
      </c>
      <c r="L646" s="94" t="s">
        <v>395</v>
      </c>
      <c r="M646" s="94"/>
      <c r="N646" s="183">
        <f>N647</f>
        <v>17000</v>
      </c>
      <c r="O646" s="183"/>
      <c r="P646" s="125">
        <f>P647</f>
        <v>17000</v>
      </c>
    </row>
    <row r="647" spans="2:16" ht="15" customHeight="1" x14ac:dyDescent="0.2">
      <c r="B647" s="107"/>
      <c r="C647" s="93"/>
      <c r="D647" s="95"/>
      <c r="E647" s="177" t="s">
        <v>121</v>
      </c>
      <c r="F647" s="177"/>
      <c r="G647" s="177"/>
      <c r="H647" s="177"/>
      <c r="I647" s="177"/>
      <c r="J647" s="177"/>
      <c r="K647" s="101" t="s">
        <v>256</v>
      </c>
      <c r="L647" s="101" t="s">
        <v>257</v>
      </c>
      <c r="M647" s="101"/>
      <c r="N647" s="178">
        <f>N648</f>
        <v>17000</v>
      </c>
      <c r="O647" s="178"/>
      <c r="P647" s="122">
        <f>P648</f>
        <v>17000</v>
      </c>
    </row>
    <row r="648" spans="2:16" ht="49.5" customHeight="1" x14ac:dyDescent="0.2">
      <c r="B648" s="107"/>
      <c r="C648" s="93"/>
      <c r="D648" s="95"/>
      <c r="E648" s="96"/>
      <c r="F648" s="179" t="s">
        <v>258</v>
      </c>
      <c r="G648" s="179"/>
      <c r="H648" s="179"/>
      <c r="I648" s="179"/>
      <c r="J648" s="179"/>
      <c r="K648" s="102" t="s">
        <v>256</v>
      </c>
      <c r="L648" s="102" t="s">
        <v>259</v>
      </c>
      <c r="M648" s="102"/>
      <c r="N648" s="180">
        <f>N649</f>
        <v>17000</v>
      </c>
      <c r="O648" s="180"/>
      <c r="P648" s="123">
        <f>P649</f>
        <v>17000</v>
      </c>
    </row>
    <row r="649" spans="2:16" ht="33.75" customHeight="1" x14ac:dyDescent="0.2">
      <c r="B649" s="107"/>
      <c r="C649" s="93"/>
      <c r="D649" s="95"/>
      <c r="E649" s="96"/>
      <c r="F649" s="97"/>
      <c r="G649" s="181" t="s">
        <v>260</v>
      </c>
      <c r="H649" s="181"/>
      <c r="I649" s="181"/>
      <c r="J649" s="181"/>
      <c r="K649" s="98" t="s">
        <v>256</v>
      </c>
      <c r="L649" s="98" t="s">
        <v>261</v>
      </c>
      <c r="M649" s="98"/>
      <c r="N649" s="169">
        <f>SUM(N650:O656)</f>
        <v>17000</v>
      </c>
      <c r="O649" s="169"/>
      <c r="P649" s="121">
        <f>SUM(P650:Q656)</f>
        <v>17000</v>
      </c>
    </row>
    <row r="650" spans="2:16" ht="15" customHeight="1" x14ac:dyDescent="0.2">
      <c r="B650" s="107"/>
      <c r="C650" s="93"/>
      <c r="D650" s="95"/>
      <c r="E650" s="96"/>
      <c r="F650" s="97"/>
      <c r="G650" s="99"/>
      <c r="H650" s="184" t="s">
        <v>197</v>
      </c>
      <c r="I650" s="185"/>
      <c r="J650" s="186"/>
      <c r="K650" s="100" t="s">
        <v>256</v>
      </c>
      <c r="L650" s="100" t="s">
        <v>261</v>
      </c>
      <c r="M650" s="100" t="s">
        <v>198</v>
      </c>
      <c r="N650" s="170">
        <v>11835.7</v>
      </c>
      <c r="O650" s="170"/>
      <c r="P650" s="124">
        <v>11835.7</v>
      </c>
    </row>
    <row r="651" spans="2:16" ht="15" customHeight="1" x14ac:dyDescent="0.2">
      <c r="B651" s="107"/>
      <c r="C651" s="93"/>
      <c r="D651" s="95"/>
      <c r="E651" s="96"/>
      <c r="F651" s="97"/>
      <c r="G651" s="99"/>
      <c r="H651" s="184" t="s">
        <v>227</v>
      </c>
      <c r="I651" s="185"/>
      <c r="J651" s="186"/>
      <c r="K651" s="100" t="s">
        <v>256</v>
      </c>
      <c r="L651" s="100" t="s">
        <v>261</v>
      </c>
      <c r="M651" s="100" t="s">
        <v>228</v>
      </c>
      <c r="N651" s="170">
        <v>45.8</v>
      </c>
      <c r="O651" s="170"/>
      <c r="P651" s="124">
        <v>45.8</v>
      </c>
    </row>
    <row r="652" spans="2:16" ht="33" customHeight="1" x14ac:dyDescent="0.2">
      <c r="B652" s="107"/>
      <c r="C652" s="93"/>
      <c r="D652" s="95"/>
      <c r="E652" s="96"/>
      <c r="F652" s="97"/>
      <c r="G652" s="99"/>
      <c r="H652" s="184" t="s">
        <v>199</v>
      </c>
      <c r="I652" s="185"/>
      <c r="J652" s="186"/>
      <c r="K652" s="100" t="s">
        <v>256</v>
      </c>
      <c r="L652" s="100" t="s">
        <v>261</v>
      </c>
      <c r="M652" s="100" t="s">
        <v>200</v>
      </c>
      <c r="N652" s="170">
        <v>3574.4</v>
      </c>
      <c r="O652" s="170"/>
      <c r="P652" s="124">
        <v>3574.4</v>
      </c>
    </row>
    <row r="653" spans="2:16" ht="33.75" customHeight="1" x14ac:dyDescent="0.2">
      <c r="B653" s="107"/>
      <c r="C653" s="93"/>
      <c r="D653" s="95"/>
      <c r="E653" s="96"/>
      <c r="F653" s="97"/>
      <c r="G653" s="99"/>
      <c r="H653" s="184" t="s">
        <v>95</v>
      </c>
      <c r="I653" s="185"/>
      <c r="J653" s="186"/>
      <c r="K653" s="100" t="s">
        <v>256</v>
      </c>
      <c r="L653" s="100" t="s">
        <v>261</v>
      </c>
      <c r="M653" s="100" t="s">
        <v>96</v>
      </c>
      <c r="N653" s="170">
        <v>479.2</v>
      </c>
      <c r="O653" s="170"/>
      <c r="P653" s="124">
        <v>479.2</v>
      </c>
    </row>
    <row r="654" spans="2:16" ht="20.25" customHeight="1" x14ac:dyDescent="0.2">
      <c r="B654" s="107"/>
      <c r="C654" s="93"/>
      <c r="D654" s="95"/>
      <c r="E654" s="96"/>
      <c r="F654" s="97"/>
      <c r="G654" s="99"/>
      <c r="H654" s="184" t="s">
        <v>806</v>
      </c>
      <c r="I654" s="185"/>
      <c r="J654" s="186"/>
      <c r="K654" s="100" t="s">
        <v>256</v>
      </c>
      <c r="L654" s="100" t="s">
        <v>261</v>
      </c>
      <c r="M654" s="100" t="s">
        <v>86</v>
      </c>
      <c r="N654" s="170">
        <v>1054.3</v>
      </c>
      <c r="O654" s="170"/>
      <c r="P654" s="124">
        <v>1054.3</v>
      </c>
    </row>
    <row r="655" spans="2:16" ht="15" customHeight="1" x14ac:dyDescent="0.2">
      <c r="B655" s="107"/>
      <c r="C655" s="93"/>
      <c r="D655" s="95"/>
      <c r="E655" s="96"/>
      <c r="F655" s="97"/>
      <c r="G655" s="99"/>
      <c r="H655" s="184" t="s">
        <v>151</v>
      </c>
      <c r="I655" s="185"/>
      <c r="J655" s="186"/>
      <c r="K655" s="100" t="s">
        <v>256</v>
      </c>
      <c r="L655" s="100" t="s">
        <v>261</v>
      </c>
      <c r="M655" s="100" t="s">
        <v>152</v>
      </c>
      <c r="N655" s="170">
        <v>0.6</v>
      </c>
      <c r="O655" s="170"/>
      <c r="P655" s="124">
        <v>0.6</v>
      </c>
    </row>
    <row r="656" spans="2:16" ht="15" customHeight="1" x14ac:dyDescent="0.2">
      <c r="B656" s="107"/>
      <c r="C656" s="93"/>
      <c r="D656" s="95"/>
      <c r="E656" s="96"/>
      <c r="F656" s="97"/>
      <c r="G656" s="99"/>
      <c r="H656" s="184" t="s">
        <v>129</v>
      </c>
      <c r="I656" s="185"/>
      <c r="J656" s="186"/>
      <c r="K656" s="100" t="s">
        <v>256</v>
      </c>
      <c r="L656" s="100" t="s">
        <v>261</v>
      </c>
      <c r="M656" s="100" t="s">
        <v>130</v>
      </c>
      <c r="N656" s="170">
        <v>10</v>
      </c>
      <c r="O656" s="170"/>
      <c r="P656" s="124">
        <v>10</v>
      </c>
    </row>
    <row r="657" spans="2:16" ht="17.25" customHeight="1" x14ac:dyDescent="0.2">
      <c r="B657" s="252" t="s">
        <v>262</v>
      </c>
      <c r="C657" s="253"/>
      <c r="D657" s="253"/>
      <c r="E657" s="253"/>
      <c r="F657" s="253"/>
      <c r="G657" s="253"/>
      <c r="H657" s="253"/>
      <c r="I657" s="253"/>
      <c r="J657" s="253"/>
      <c r="K657" s="103" t="s">
        <v>263</v>
      </c>
      <c r="L657" s="103"/>
      <c r="M657" s="103"/>
      <c r="N657" s="254">
        <f>N658</f>
        <v>26238</v>
      </c>
      <c r="O657" s="254"/>
      <c r="P657" s="127">
        <f>P658</f>
        <v>27272</v>
      </c>
    </row>
    <row r="658" spans="2:16" ht="15" customHeight="1" x14ac:dyDescent="0.2">
      <c r="B658" s="107"/>
      <c r="C658" s="218" t="s">
        <v>264</v>
      </c>
      <c r="D658" s="218"/>
      <c r="E658" s="218"/>
      <c r="F658" s="218"/>
      <c r="G658" s="218"/>
      <c r="H658" s="218"/>
      <c r="I658" s="218"/>
      <c r="J658" s="218"/>
      <c r="K658" s="92" t="s">
        <v>265</v>
      </c>
      <c r="L658" s="92"/>
      <c r="M658" s="92"/>
      <c r="N658" s="221">
        <f>N659</f>
        <v>26238</v>
      </c>
      <c r="O658" s="221"/>
      <c r="P658" s="126">
        <f>P659</f>
        <v>27272</v>
      </c>
    </row>
    <row r="659" spans="2:16" ht="31.5" customHeight="1" x14ac:dyDescent="0.2">
      <c r="B659" s="107"/>
      <c r="C659" s="93"/>
      <c r="D659" s="182" t="s">
        <v>355</v>
      </c>
      <c r="E659" s="182"/>
      <c r="F659" s="182"/>
      <c r="G659" s="182"/>
      <c r="H659" s="182"/>
      <c r="I659" s="182"/>
      <c r="J659" s="182"/>
      <c r="K659" s="94" t="s">
        <v>265</v>
      </c>
      <c r="L659" s="94" t="s">
        <v>356</v>
      </c>
      <c r="M659" s="94"/>
      <c r="N659" s="183">
        <f>N660+N671</f>
        <v>26238</v>
      </c>
      <c r="O659" s="183"/>
      <c r="P659" s="125">
        <f>P660+P671</f>
        <v>27272</v>
      </c>
    </row>
    <row r="660" spans="2:16" ht="33.75" customHeight="1" x14ac:dyDescent="0.2">
      <c r="B660" s="107"/>
      <c r="C660" s="93"/>
      <c r="D660" s="95"/>
      <c r="E660" s="177" t="s">
        <v>357</v>
      </c>
      <c r="F660" s="177"/>
      <c r="G660" s="177"/>
      <c r="H660" s="177"/>
      <c r="I660" s="177"/>
      <c r="J660" s="177"/>
      <c r="K660" s="101" t="s">
        <v>265</v>
      </c>
      <c r="L660" s="101" t="s">
        <v>358</v>
      </c>
      <c r="M660" s="101"/>
      <c r="N660" s="178">
        <f>N661</f>
        <v>370</v>
      </c>
      <c r="O660" s="178"/>
      <c r="P660" s="122">
        <f>P661</f>
        <v>370</v>
      </c>
    </row>
    <row r="661" spans="2:16" ht="48.75" customHeight="1" x14ac:dyDescent="0.2">
      <c r="B661" s="107"/>
      <c r="C661" s="93"/>
      <c r="D661" s="95"/>
      <c r="E661" s="96"/>
      <c r="F661" s="179" t="s">
        <v>820</v>
      </c>
      <c r="G661" s="179"/>
      <c r="H661" s="179"/>
      <c r="I661" s="179"/>
      <c r="J661" s="179"/>
      <c r="K661" s="102" t="s">
        <v>265</v>
      </c>
      <c r="L661" s="102" t="s">
        <v>359</v>
      </c>
      <c r="M661" s="102"/>
      <c r="N661" s="180">
        <f>N662+N664+N666+N668</f>
        <v>370</v>
      </c>
      <c r="O661" s="180"/>
      <c r="P661" s="123">
        <f>P662+P664+P666+P668</f>
        <v>370</v>
      </c>
    </row>
    <row r="662" spans="2:16" ht="20.25" customHeight="1" x14ac:dyDescent="0.2">
      <c r="B662" s="107"/>
      <c r="C662" s="93"/>
      <c r="D662" s="95"/>
      <c r="E662" s="96"/>
      <c r="F662" s="97"/>
      <c r="G662" s="181" t="s">
        <v>266</v>
      </c>
      <c r="H662" s="181"/>
      <c r="I662" s="181"/>
      <c r="J662" s="181"/>
      <c r="K662" s="98" t="s">
        <v>265</v>
      </c>
      <c r="L662" s="98" t="s">
        <v>267</v>
      </c>
      <c r="M662" s="98"/>
      <c r="N662" s="169">
        <f>N663</f>
        <v>40</v>
      </c>
      <c r="O662" s="169"/>
      <c r="P662" s="121">
        <f>P663</f>
        <v>40</v>
      </c>
    </row>
    <row r="663" spans="2:16" ht="22.5" customHeight="1" x14ac:dyDescent="0.2">
      <c r="B663" s="107"/>
      <c r="C663" s="93"/>
      <c r="D663" s="95"/>
      <c r="E663" s="96"/>
      <c r="F663" s="97"/>
      <c r="G663" s="99"/>
      <c r="H663" s="184" t="s">
        <v>806</v>
      </c>
      <c r="I663" s="185"/>
      <c r="J663" s="186"/>
      <c r="K663" s="100" t="s">
        <v>265</v>
      </c>
      <c r="L663" s="100" t="s">
        <v>267</v>
      </c>
      <c r="M663" s="100" t="s">
        <v>86</v>
      </c>
      <c r="N663" s="170">
        <v>40</v>
      </c>
      <c r="O663" s="170"/>
      <c r="P663" s="124">
        <v>40</v>
      </c>
    </row>
    <row r="664" spans="2:16" ht="20.25" customHeight="1" x14ac:dyDescent="0.2">
      <c r="B664" s="107"/>
      <c r="C664" s="93"/>
      <c r="D664" s="95"/>
      <c r="E664" s="96"/>
      <c r="F664" s="97"/>
      <c r="G664" s="181" t="s">
        <v>268</v>
      </c>
      <c r="H664" s="181"/>
      <c r="I664" s="181"/>
      <c r="J664" s="181"/>
      <c r="K664" s="98" t="s">
        <v>265</v>
      </c>
      <c r="L664" s="98" t="s">
        <v>269</v>
      </c>
      <c r="M664" s="98"/>
      <c r="N664" s="169">
        <f>N665</f>
        <v>40</v>
      </c>
      <c r="O664" s="169"/>
      <c r="P664" s="121">
        <f>P665</f>
        <v>40</v>
      </c>
    </row>
    <row r="665" spans="2:16" ht="18.75" customHeight="1" x14ac:dyDescent="0.2">
      <c r="B665" s="107"/>
      <c r="C665" s="93"/>
      <c r="D665" s="95"/>
      <c r="E665" s="96"/>
      <c r="F665" s="97"/>
      <c r="G665" s="99"/>
      <c r="H665" s="184" t="s">
        <v>806</v>
      </c>
      <c r="I665" s="185"/>
      <c r="J665" s="186"/>
      <c r="K665" s="100" t="s">
        <v>265</v>
      </c>
      <c r="L665" s="100" t="s">
        <v>269</v>
      </c>
      <c r="M665" s="100" t="s">
        <v>86</v>
      </c>
      <c r="N665" s="170">
        <v>40</v>
      </c>
      <c r="O665" s="170"/>
      <c r="P665" s="124">
        <v>40</v>
      </c>
    </row>
    <row r="666" spans="2:16" ht="15" customHeight="1" x14ac:dyDescent="0.2">
      <c r="B666" s="107"/>
      <c r="C666" s="93"/>
      <c r="D666" s="95"/>
      <c r="E666" s="96"/>
      <c r="F666" s="97"/>
      <c r="G666" s="181" t="s">
        <v>270</v>
      </c>
      <c r="H666" s="181"/>
      <c r="I666" s="181"/>
      <c r="J666" s="181"/>
      <c r="K666" s="98" t="s">
        <v>265</v>
      </c>
      <c r="L666" s="98" t="s">
        <v>271</v>
      </c>
      <c r="M666" s="98"/>
      <c r="N666" s="169">
        <f>N667</f>
        <v>90</v>
      </c>
      <c r="O666" s="169"/>
      <c r="P666" s="121">
        <f>P667</f>
        <v>90</v>
      </c>
    </row>
    <row r="667" spans="2:16" ht="26.25" customHeight="1" x14ac:dyDescent="0.2">
      <c r="B667" s="107"/>
      <c r="C667" s="93"/>
      <c r="D667" s="95"/>
      <c r="E667" s="96"/>
      <c r="F667" s="97"/>
      <c r="G667" s="99"/>
      <c r="H667" s="184" t="s">
        <v>807</v>
      </c>
      <c r="I667" s="185"/>
      <c r="J667" s="186"/>
      <c r="K667" s="100" t="s">
        <v>265</v>
      </c>
      <c r="L667" s="100" t="s">
        <v>271</v>
      </c>
      <c r="M667" s="100" t="s">
        <v>86</v>
      </c>
      <c r="N667" s="170">
        <v>90</v>
      </c>
      <c r="O667" s="170"/>
      <c r="P667" s="124">
        <v>90</v>
      </c>
    </row>
    <row r="668" spans="2:16" ht="30.75" customHeight="1" x14ac:dyDescent="0.2">
      <c r="B668" s="107"/>
      <c r="C668" s="93"/>
      <c r="D668" s="95"/>
      <c r="E668" s="96"/>
      <c r="F668" s="97"/>
      <c r="G668" s="248" t="s">
        <v>272</v>
      </c>
      <c r="H668" s="248"/>
      <c r="I668" s="248"/>
      <c r="J668" s="248"/>
      <c r="K668" s="98" t="s">
        <v>265</v>
      </c>
      <c r="L668" s="98" t="s">
        <v>273</v>
      </c>
      <c r="M668" s="98"/>
      <c r="N668" s="169">
        <f>N669+N670</f>
        <v>200</v>
      </c>
      <c r="O668" s="169"/>
      <c r="P668" s="121">
        <f>P669+P670</f>
        <v>200</v>
      </c>
    </row>
    <row r="669" spans="2:16" ht="24" customHeight="1" x14ac:dyDescent="0.2">
      <c r="B669" s="107"/>
      <c r="C669" s="93"/>
      <c r="D669" s="95"/>
      <c r="E669" s="96"/>
      <c r="F669" s="97"/>
      <c r="G669" s="99"/>
      <c r="H669" s="245" t="s">
        <v>807</v>
      </c>
      <c r="I669" s="246"/>
      <c r="J669" s="247"/>
      <c r="K669" s="143" t="s">
        <v>265</v>
      </c>
      <c r="L669" s="143" t="s">
        <v>273</v>
      </c>
      <c r="M669" s="143" t="s">
        <v>86</v>
      </c>
      <c r="N669" s="244">
        <v>185</v>
      </c>
      <c r="O669" s="244"/>
      <c r="P669" s="144">
        <v>185</v>
      </c>
    </row>
    <row r="670" spans="2:16" ht="20.25" customHeight="1" x14ac:dyDescent="0.2">
      <c r="B670" s="107"/>
      <c r="C670" s="93"/>
      <c r="D670" s="95"/>
      <c r="E670" s="96"/>
      <c r="F670" s="97"/>
      <c r="G670" s="99"/>
      <c r="H670" s="184" t="s">
        <v>129</v>
      </c>
      <c r="I670" s="185"/>
      <c r="J670" s="186"/>
      <c r="K670" s="100" t="s">
        <v>265</v>
      </c>
      <c r="L670" s="100" t="s">
        <v>273</v>
      </c>
      <c r="M670" s="100" t="s">
        <v>130</v>
      </c>
      <c r="N670" s="170">
        <v>15</v>
      </c>
      <c r="O670" s="170"/>
      <c r="P670" s="124">
        <v>15</v>
      </c>
    </row>
    <row r="671" spans="2:16" ht="21.75" customHeight="1" x14ac:dyDescent="0.2">
      <c r="B671" s="107"/>
      <c r="C671" s="93"/>
      <c r="D671" s="95"/>
      <c r="E671" s="177" t="s">
        <v>274</v>
      </c>
      <c r="F671" s="177"/>
      <c r="G671" s="177"/>
      <c r="H671" s="177"/>
      <c r="I671" s="177"/>
      <c r="J671" s="177"/>
      <c r="K671" s="101" t="s">
        <v>265</v>
      </c>
      <c r="L671" s="101" t="s">
        <v>275</v>
      </c>
      <c r="M671" s="101"/>
      <c r="N671" s="178">
        <f>N672</f>
        <v>25868</v>
      </c>
      <c r="O671" s="178"/>
      <c r="P671" s="122">
        <f>P672</f>
        <v>26902</v>
      </c>
    </row>
    <row r="672" spans="2:16" ht="65.25" customHeight="1" x14ac:dyDescent="0.2">
      <c r="B672" s="107"/>
      <c r="C672" s="93"/>
      <c r="D672" s="95"/>
      <c r="E672" s="96"/>
      <c r="F672" s="179" t="s">
        <v>276</v>
      </c>
      <c r="G672" s="179"/>
      <c r="H672" s="179"/>
      <c r="I672" s="179"/>
      <c r="J672" s="179"/>
      <c r="K672" s="102" t="s">
        <v>265</v>
      </c>
      <c r="L672" s="102" t="s">
        <v>277</v>
      </c>
      <c r="M672" s="102"/>
      <c r="N672" s="180">
        <f>N673</f>
        <v>25868</v>
      </c>
      <c r="O672" s="180"/>
      <c r="P672" s="123">
        <f>P673</f>
        <v>26902</v>
      </c>
    </row>
    <row r="673" spans="2:16" ht="48.75" customHeight="1" x14ac:dyDescent="0.2">
      <c r="B673" s="107"/>
      <c r="C673" s="93"/>
      <c r="D673" s="95"/>
      <c r="E673" s="96"/>
      <c r="F673" s="97"/>
      <c r="G673" s="181" t="s">
        <v>278</v>
      </c>
      <c r="H673" s="181"/>
      <c r="I673" s="181"/>
      <c r="J673" s="181"/>
      <c r="K673" s="98" t="s">
        <v>265</v>
      </c>
      <c r="L673" s="98" t="s">
        <v>279</v>
      </c>
      <c r="M673" s="98"/>
      <c r="N673" s="169">
        <f>N674</f>
        <v>25868</v>
      </c>
      <c r="O673" s="169"/>
      <c r="P673" s="121">
        <f>P674</f>
        <v>26902</v>
      </c>
    </row>
    <row r="674" spans="2:16" ht="24" customHeight="1" x14ac:dyDescent="0.2">
      <c r="B674" s="107"/>
      <c r="C674" s="93"/>
      <c r="D674" s="95"/>
      <c r="E674" s="96"/>
      <c r="F674" s="97"/>
      <c r="G674" s="99"/>
      <c r="H674" s="184" t="s">
        <v>806</v>
      </c>
      <c r="I674" s="185"/>
      <c r="J674" s="186"/>
      <c r="K674" s="100" t="s">
        <v>265</v>
      </c>
      <c r="L674" s="100" t="s">
        <v>279</v>
      </c>
      <c r="M674" s="100" t="s">
        <v>86</v>
      </c>
      <c r="N674" s="170">
        <v>25868</v>
      </c>
      <c r="O674" s="170"/>
      <c r="P674" s="124">
        <v>26902</v>
      </c>
    </row>
    <row r="675" spans="2:16" ht="27" customHeight="1" x14ac:dyDescent="0.2">
      <c r="B675" s="252" t="s">
        <v>280</v>
      </c>
      <c r="C675" s="253"/>
      <c r="D675" s="253"/>
      <c r="E675" s="253"/>
      <c r="F675" s="253"/>
      <c r="G675" s="253"/>
      <c r="H675" s="253"/>
      <c r="I675" s="253"/>
      <c r="J675" s="253"/>
      <c r="K675" s="103" t="s">
        <v>281</v>
      </c>
      <c r="L675" s="103"/>
      <c r="M675" s="103"/>
      <c r="N675" s="254">
        <f>N676+N681+N722</f>
        <v>194050.1</v>
      </c>
      <c r="O675" s="254"/>
      <c r="P675" s="127">
        <f>P676+P681+P722</f>
        <v>213738.4</v>
      </c>
    </row>
    <row r="676" spans="2:16" ht="15" customHeight="1" x14ac:dyDescent="0.2">
      <c r="B676" s="107"/>
      <c r="C676" s="218" t="s">
        <v>282</v>
      </c>
      <c r="D676" s="218"/>
      <c r="E676" s="218"/>
      <c r="F676" s="218"/>
      <c r="G676" s="218"/>
      <c r="H676" s="218"/>
      <c r="I676" s="218"/>
      <c r="J676" s="218"/>
      <c r="K676" s="92" t="s">
        <v>283</v>
      </c>
      <c r="L676" s="92"/>
      <c r="M676" s="92"/>
      <c r="N676" s="221">
        <f>N677</f>
        <v>13000</v>
      </c>
      <c r="O676" s="221"/>
      <c r="P676" s="126">
        <f>P677</f>
        <v>13000</v>
      </c>
    </row>
    <row r="677" spans="2:16" ht="15" customHeight="1" x14ac:dyDescent="0.2">
      <c r="B677" s="107"/>
      <c r="C677" s="93"/>
      <c r="D677" s="182" t="s">
        <v>215</v>
      </c>
      <c r="E677" s="182"/>
      <c r="F677" s="182"/>
      <c r="G677" s="182"/>
      <c r="H677" s="182"/>
      <c r="I677" s="182"/>
      <c r="J677" s="182"/>
      <c r="K677" s="94" t="s">
        <v>283</v>
      </c>
      <c r="L677" s="94" t="s">
        <v>216</v>
      </c>
      <c r="M677" s="94"/>
      <c r="N677" s="183">
        <f>N678</f>
        <v>13000</v>
      </c>
      <c r="O677" s="183"/>
      <c r="P677" s="125">
        <f>P678</f>
        <v>13000</v>
      </c>
    </row>
    <row r="678" spans="2:16" ht="22.5" customHeight="1" x14ac:dyDescent="0.2">
      <c r="B678" s="107"/>
      <c r="C678" s="93"/>
      <c r="D678" s="95"/>
      <c r="E678" s="96"/>
      <c r="F678" s="97"/>
      <c r="G678" s="181" t="s">
        <v>284</v>
      </c>
      <c r="H678" s="181"/>
      <c r="I678" s="181"/>
      <c r="J678" s="181"/>
      <c r="K678" s="98" t="s">
        <v>283</v>
      </c>
      <c r="L678" s="98" t="s">
        <v>285</v>
      </c>
      <c r="M678" s="98"/>
      <c r="N678" s="169">
        <f>SUM(N679:O680)</f>
        <v>13000</v>
      </c>
      <c r="O678" s="169"/>
      <c r="P678" s="121">
        <f>SUM(P679:Q680)</f>
        <v>13000</v>
      </c>
    </row>
    <row r="679" spans="2:16" ht="33" customHeight="1" x14ac:dyDescent="0.2">
      <c r="B679" s="107"/>
      <c r="C679" s="93"/>
      <c r="D679" s="95"/>
      <c r="E679" s="96"/>
      <c r="F679" s="97"/>
      <c r="G679" s="99"/>
      <c r="H679" s="184" t="s">
        <v>331</v>
      </c>
      <c r="I679" s="185"/>
      <c r="J679" s="186"/>
      <c r="K679" s="100" t="s">
        <v>283</v>
      </c>
      <c r="L679" s="100" t="s">
        <v>285</v>
      </c>
      <c r="M679" s="100" t="s">
        <v>332</v>
      </c>
      <c r="N679" s="170">
        <v>12800</v>
      </c>
      <c r="O679" s="170"/>
      <c r="P679" s="124">
        <v>12800</v>
      </c>
    </row>
    <row r="680" spans="2:16" ht="33.75" customHeight="1" x14ac:dyDescent="0.2">
      <c r="B680" s="107"/>
      <c r="C680" s="93"/>
      <c r="D680" s="95"/>
      <c r="E680" s="96"/>
      <c r="F680" s="97"/>
      <c r="G680" s="99"/>
      <c r="H680" s="184" t="s">
        <v>286</v>
      </c>
      <c r="I680" s="185"/>
      <c r="J680" s="186"/>
      <c r="K680" s="100" t="s">
        <v>283</v>
      </c>
      <c r="L680" s="100" t="s">
        <v>285</v>
      </c>
      <c r="M680" s="100" t="s">
        <v>287</v>
      </c>
      <c r="N680" s="170">
        <v>200</v>
      </c>
      <c r="O680" s="170"/>
      <c r="P680" s="124">
        <v>200</v>
      </c>
    </row>
    <row r="681" spans="2:16" ht="21.75" customHeight="1" x14ac:dyDescent="0.2">
      <c r="B681" s="107"/>
      <c r="C681" s="218" t="s">
        <v>288</v>
      </c>
      <c r="D681" s="218"/>
      <c r="E681" s="218"/>
      <c r="F681" s="218"/>
      <c r="G681" s="218"/>
      <c r="H681" s="218"/>
      <c r="I681" s="218"/>
      <c r="J681" s="218"/>
      <c r="K681" s="92" t="s">
        <v>289</v>
      </c>
      <c r="L681" s="92"/>
      <c r="M681" s="92"/>
      <c r="N681" s="221">
        <f>N682+N702+N709</f>
        <v>103319.1</v>
      </c>
      <c r="O681" s="221"/>
      <c r="P681" s="126">
        <f>P682+P702+P709</f>
        <v>107394.4</v>
      </c>
    </row>
    <row r="682" spans="2:16" ht="33" customHeight="1" x14ac:dyDescent="0.2">
      <c r="B682" s="107"/>
      <c r="C682" s="93"/>
      <c r="D682" s="182" t="s">
        <v>87</v>
      </c>
      <c r="E682" s="182"/>
      <c r="F682" s="182"/>
      <c r="G682" s="182"/>
      <c r="H682" s="182"/>
      <c r="I682" s="182"/>
      <c r="J682" s="182"/>
      <c r="K682" s="94" t="s">
        <v>289</v>
      </c>
      <c r="L682" s="94" t="s">
        <v>88</v>
      </c>
      <c r="M682" s="94"/>
      <c r="N682" s="183">
        <f>N683</f>
        <v>87849</v>
      </c>
      <c r="O682" s="183"/>
      <c r="P682" s="125">
        <f>P683</f>
        <v>91933.3</v>
      </c>
    </row>
    <row r="683" spans="2:16" ht="20.25" customHeight="1" x14ac:dyDescent="0.2">
      <c r="B683" s="107"/>
      <c r="C683" s="93"/>
      <c r="D683" s="95"/>
      <c r="E683" s="177" t="s">
        <v>89</v>
      </c>
      <c r="F683" s="177"/>
      <c r="G683" s="177"/>
      <c r="H683" s="177"/>
      <c r="I683" s="177"/>
      <c r="J683" s="177"/>
      <c r="K683" s="101" t="s">
        <v>289</v>
      </c>
      <c r="L683" s="101" t="s">
        <v>90</v>
      </c>
      <c r="M683" s="101"/>
      <c r="N683" s="178">
        <f>N684+N698</f>
        <v>87849</v>
      </c>
      <c r="O683" s="178"/>
      <c r="P683" s="122">
        <f>P684+P698</f>
        <v>91933.3</v>
      </c>
    </row>
    <row r="684" spans="2:16" ht="33" customHeight="1" x14ac:dyDescent="0.2">
      <c r="B684" s="107"/>
      <c r="C684" s="93"/>
      <c r="D684" s="95"/>
      <c r="E684" s="96"/>
      <c r="F684" s="179" t="s">
        <v>290</v>
      </c>
      <c r="G684" s="179"/>
      <c r="H684" s="179"/>
      <c r="I684" s="179"/>
      <c r="J684" s="179"/>
      <c r="K684" s="102" t="s">
        <v>289</v>
      </c>
      <c r="L684" s="102" t="s">
        <v>291</v>
      </c>
      <c r="M684" s="102"/>
      <c r="N684" s="180">
        <f>N685+N687+N689+N692+N694+N696</f>
        <v>10810</v>
      </c>
      <c r="O684" s="180"/>
      <c r="P684" s="123">
        <f>P685+P687+P689+P692+P694+P696</f>
        <v>10810.3</v>
      </c>
    </row>
    <row r="685" spans="2:16" ht="32.25" customHeight="1" x14ac:dyDescent="0.2">
      <c r="B685" s="107"/>
      <c r="C685" s="93"/>
      <c r="D685" s="95"/>
      <c r="E685" s="96"/>
      <c r="F685" s="97"/>
      <c r="G685" s="181" t="s">
        <v>501</v>
      </c>
      <c r="H685" s="181"/>
      <c r="I685" s="181"/>
      <c r="J685" s="181"/>
      <c r="K685" s="98" t="s">
        <v>289</v>
      </c>
      <c r="L685" s="98" t="s">
        <v>502</v>
      </c>
      <c r="M685" s="98"/>
      <c r="N685" s="169">
        <f>N686</f>
        <v>1000</v>
      </c>
      <c r="O685" s="169"/>
      <c r="P685" s="121">
        <f>P686</f>
        <v>1000</v>
      </c>
    </row>
    <row r="686" spans="2:16" ht="32.25" customHeight="1" x14ac:dyDescent="0.2">
      <c r="B686" s="107"/>
      <c r="C686" s="93"/>
      <c r="D686" s="95"/>
      <c r="E686" s="96"/>
      <c r="F686" s="97"/>
      <c r="G686" s="99"/>
      <c r="H686" s="273" t="s">
        <v>816</v>
      </c>
      <c r="I686" s="274"/>
      <c r="J686" s="275"/>
      <c r="K686" s="100" t="s">
        <v>289</v>
      </c>
      <c r="L686" s="100" t="s">
        <v>502</v>
      </c>
      <c r="M686" s="100" t="s">
        <v>503</v>
      </c>
      <c r="N686" s="272">
        <v>1000</v>
      </c>
      <c r="O686" s="272"/>
      <c r="P686" s="134">
        <v>1000</v>
      </c>
    </row>
    <row r="687" spans="2:16" ht="15" customHeight="1" thickBot="1" x14ac:dyDescent="0.25">
      <c r="B687" s="107"/>
      <c r="C687" s="93"/>
      <c r="D687" s="95"/>
      <c r="E687" s="96"/>
      <c r="F687" s="97"/>
      <c r="G687" s="258" t="s">
        <v>504</v>
      </c>
      <c r="H687" s="258"/>
      <c r="I687" s="258"/>
      <c r="J687" s="258"/>
      <c r="K687" s="145" t="s">
        <v>289</v>
      </c>
      <c r="L687" s="145" t="s">
        <v>505</v>
      </c>
      <c r="M687" s="145"/>
      <c r="N687" s="259">
        <f>N688</f>
        <v>360</v>
      </c>
      <c r="O687" s="259"/>
      <c r="P687" s="146">
        <f>P688</f>
        <v>360.3</v>
      </c>
    </row>
    <row r="688" spans="2:16" ht="30.75" customHeight="1" x14ac:dyDescent="0.2">
      <c r="B688" s="107"/>
      <c r="C688" s="93"/>
      <c r="D688" s="95"/>
      <c r="E688" s="96"/>
      <c r="F688" s="97"/>
      <c r="G688" s="99"/>
      <c r="H688" s="277" t="s">
        <v>817</v>
      </c>
      <c r="I688" s="278"/>
      <c r="J688" s="279"/>
      <c r="K688" s="143" t="s">
        <v>289</v>
      </c>
      <c r="L688" s="143" t="s">
        <v>505</v>
      </c>
      <c r="M688" s="143" t="s">
        <v>503</v>
      </c>
      <c r="N688" s="276">
        <v>360</v>
      </c>
      <c r="O688" s="276"/>
      <c r="P688" s="162">
        <v>360.3</v>
      </c>
    </row>
    <row r="689" spans="2:16" ht="51" customHeight="1" x14ac:dyDescent="0.2">
      <c r="B689" s="107"/>
      <c r="C689" s="93"/>
      <c r="D689" s="95"/>
      <c r="E689" s="96"/>
      <c r="F689" s="97"/>
      <c r="G689" s="181" t="s">
        <v>506</v>
      </c>
      <c r="H689" s="181"/>
      <c r="I689" s="181"/>
      <c r="J689" s="181"/>
      <c r="K689" s="98" t="s">
        <v>289</v>
      </c>
      <c r="L689" s="98" t="s">
        <v>507</v>
      </c>
      <c r="M689" s="98"/>
      <c r="N689" s="169">
        <f>N690+N691</f>
        <v>2150</v>
      </c>
      <c r="O689" s="169"/>
      <c r="P689" s="121">
        <f>P690+P691</f>
        <v>2150</v>
      </c>
    </row>
    <row r="690" spans="2:16" ht="34.5" customHeight="1" x14ac:dyDescent="0.2">
      <c r="B690" s="107"/>
      <c r="C690" s="93"/>
      <c r="D690" s="95"/>
      <c r="E690" s="96"/>
      <c r="F690" s="97"/>
      <c r="G690" s="99"/>
      <c r="H690" s="273" t="s">
        <v>817</v>
      </c>
      <c r="I690" s="274"/>
      <c r="J690" s="275"/>
      <c r="K690" s="100" t="s">
        <v>289</v>
      </c>
      <c r="L690" s="100" t="s">
        <v>507</v>
      </c>
      <c r="M690" s="100" t="s">
        <v>503</v>
      </c>
      <c r="N690" s="272">
        <v>1770</v>
      </c>
      <c r="O690" s="272"/>
      <c r="P690" s="134">
        <v>1770</v>
      </c>
    </row>
    <row r="691" spans="2:16" ht="34.5" customHeight="1" x14ac:dyDescent="0.2">
      <c r="B691" s="107"/>
      <c r="C691" s="93"/>
      <c r="D691" s="95"/>
      <c r="E691" s="96"/>
      <c r="F691" s="97"/>
      <c r="G691" s="99"/>
      <c r="H691" s="184" t="s">
        <v>286</v>
      </c>
      <c r="I691" s="185"/>
      <c r="J691" s="186"/>
      <c r="K691" s="100" t="s">
        <v>289</v>
      </c>
      <c r="L691" s="100" t="s">
        <v>507</v>
      </c>
      <c r="M691" s="100" t="s">
        <v>287</v>
      </c>
      <c r="N691" s="170">
        <v>380</v>
      </c>
      <c r="O691" s="170"/>
      <c r="P691" s="124">
        <v>380</v>
      </c>
    </row>
    <row r="692" spans="2:16" ht="46.5" customHeight="1" x14ac:dyDescent="0.2">
      <c r="B692" s="107"/>
      <c r="C692" s="93"/>
      <c r="D692" s="95"/>
      <c r="E692" s="96"/>
      <c r="F692" s="97"/>
      <c r="G692" s="181" t="s">
        <v>508</v>
      </c>
      <c r="H692" s="181"/>
      <c r="I692" s="181"/>
      <c r="J692" s="181"/>
      <c r="K692" s="98" t="s">
        <v>289</v>
      </c>
      <c r="L692" s="98" t="s">
        <v>509</v>
      </c>
      <c r="M692" s="98"/>
      <c r="N692" s="169">
        <f>N693</f>
        <v>300</v>
      </c>
      <c r="O692" s="169"/>
      <c r="P692" s="121">
        <f>P693</f>
        <v>300</v>
      </c>
    </row>
    <row r="693" spans="2:16" ht="33.75" customHeight="1" x14ac:dyDescent="0.2">
      <c r="B693" s="107"/>
      <c r="C693" s="93"/>
      <c r="D693" s="95"/>
      <c r="E693" s="96"/>
      <c r="F693" s="97"/>
      <c r="G693" s="99"/>
      <c r="H693" s="273" t="s">
        <v>817</v>
      </c>
      <c r="I693" s="274"/>
      <c r="J693" s="275"/>
      <c r="K693" s="100" t="s">
        <v>289</v>
      </c>
      <c r="L693" s="100" t="s">
        <v>509</v>
      </c>
      <c r="M693" s="100" t="s">
        <v>503</v>
      </c>
      <c r="N693" s="272">
        <v>300</v>
      </c>
      <c r="O693" s="272"/>
      <c r="P693" s="134">
        <v>300</v>
      </c>
    </row>
    <row r="694" spans="2:16" ht="47.25" customHeight="1" x14ac:dyDescent="0.2">
      <c r="B694" s="107"/>
      <c r="C694" s="93"/>
      <c r="D694" s="95"/>
      <c r="E694" s="96"/>
      <c r="F694" s="97"/>
      <c r="G694" s="181" t="s">
        <v>510</v>
      </c>
      <c r="H694" s="181"/>
      <c r="I694" s="181"/>
      <c r="J694" s="181"/>
      <c r="K694" s="98" t="s">
        <v>289</v>
      </c>
      <c r="L694" s="98" t="s">
        <v>511</v>
      </c>
      <c r="M694" s="98"/>
      <c r="N694" s="169">
        <f>N695</f>
        <v>3200</v>
      </c>
      <c r="O694" s="169"/>
      <c r="P694" s="121">
        <f>P695</f>
        <v>3200</v>
      </c>
    </row>
    <row r="695" spans="2:16" ht="31.5" customHeight="1" x14ac:dyDescent="0.2">
      <c r="B695" s="107"/>
      <c r="C695" s="93"/>
      <c r="D695" s="95"/>
      <c r="E695" s="96"/>
      <c r="F695" s="97"/>
      <c r="G695" s="99"/>
      <c r="H695" s="273" t="s">
        <v>817</v>
      </c>
      <c r="I695" s="274"/>
      <c r="J695" s="275"/>
      <c r="K695" s="100" t="s">
        <v>289</v>
      </c>
      <c r="L695" s="100" t="s">
        <v>511</v>
      </c>
      <c r="M695" s="100" t="s">
        <v>503</v>
      </c>
      <c r="N695" s="272">
        <v>3200</v>
      </c>
      <c r="O695" s="272"/>
      <c r="P695" s="134">
        <v>3200</v>
      </c>
    </row>
    <row r="696" spans="2:16" ht="66.75" customHeight="1" x14ac:dyDescent="0.2">
      <c r="B696" s="107"/>
      <c r="C696" s="93"/>
      <c r="D696" s="95"/>
      <c r="E696" s="96"/>
      <c r="F696" s="97"/>
      <c r="G696" s="181" t="s">
        <v>512</v>
      </c>
      <c r="H696" s="181"/>
      <c r="I696" s="181"/>
      <c r="J696" s="181"/>
      <c r="K696" s="98" t="s">
        <v>289</v>
      </c>
      <c r="L696" s="98" t="s">
        <v>513</v>
      </c>
      <c r="M696" s="98"/>
      <c r="N696" s="169">
        <f>N697</f>
        <v>3800</v>
      </c>
      <c r="O696" s="169"/>
      <c r="P696" s="121">
        <f>P697</f>
        <v>3800</v>
      </c>
    </row>
    <row r="697" spans="2:16" ht="33.75" customHeight="1" x14ac:dyDescent="0.2">
      <c r="B697" s="107"/>
      <c r="C697" s="93"/>
      <c r="D697" s="95"/>
      <c r="E697" s="96"/>
      <c r="F697" s="97"/>
      <c r="G697" s="99"/>
      <c r="H697" s="184" t="s">
        <v>818</v>
      </c>
      <c r="I697" s="185"/>
      <c r="J697" s="186"/>
      <c r="K697" s="100" t="s">
        <v>289</v>
      </c>
      <c r="L697" s="100" t="s">
        <v>513</v>
      </c>
      <c r="M697" s="100">
        <v>323</v>
      </c>
      <c r="N697" s="170">
        <v>3800</v>
      </c>
      <c r="O697" s="170"/>
      <c r="P697" s="124">
        <v>3800</v>
      </c>
    </row>
    <row r="698" spans="2:16" ht="34.5" customHeight="1" x14ac:dyDescent="0.2">
      <c r="B698" s="107"/>
      <c r="C698" s="93"/>
      <c r="D698" s="95"/>
      <c r="E698" s="96"/>
      <c r="F698" s="179" t="s">
        <v>91</v>
      </c>
      <c r="G698" s="179"/>
      <c r="H698" s="179"/>
      <c r="I698" s="179"/>
      <c r="J698" s="179"/>
      <c r="K698" s="102" t="s">
        <v>289</v>
      </c>
      <c r="L698" s="102" t="s">
        <v>92</v>
      </c>
      <c r="M698" s="102"/>
      <c r="N698" s="180">
        <f>N699</f>
        <v>77039</v>
      </c>
      <c r="O698" s="180"/>
      <c r="P698" s="123">
        <f>P699</f>
        <v>81123</v>
      </c>
    </row>
    <row r="699" spans="2:16" ht="48" customHeight="1" x14ac:dyDescent="0.2">
      <c r="B699" s="107"/>
      <c r="C699" s="93"/>
      <c r="D699" s="95"/>
      <c r="E699" s="96"/>
      <c r="F699" s="97"/>
      <c r="G699" s="248" t="s">
        <v>514</v>
      </c>
      <c r="H699" s="248"/>
      <c r="I699" s="248"/>
      <c r="J699" s="248"/>
      <c r="K699" s="98" t="s">
        <v>289</v>
      </c>
      <c r="L699" s="98" t="s">
        <v>515</v>
      </c>
      <c r="M699" s="98"/>
      <c r="N699" s="169">
        <f>SUM(N700:O701)</f>
        <v>77039</v>
      </c>
      <c r="O699" s="169"/>
      <c r="P699" s="121">
        <f>P700+P701</f>
        <v>81123</v>
      </c>
    </row>
    <row r="700" spans="2:16" ht="33" customHeight="1" x14ac:dyDescent="0.2">
      <c r="B700" s="107"/>
      <c r="C700" s="93"/>
      <c r="D700" s="95"/>
      <c r="E700" s="96"/>
      <c r="F700" s="97"/>
      <c r="G700" s="99"/>
      <c r="H700" s="245" t="s">
        <v>331</v>
      </c>
      <c r="I700" s="246"/>
      <c r="J700" s="247"/>
      <c r="K700" s="143" t="s">
        <v>289</v>
      </c>
      <c r="L700" s="143" t="s">
        <v>515</v>
      </c>
      <c r="M700" s="143" t="s">
        <v>332</v>
      </c>
      <c r="N700" s="244">
        <v>76439</v>
      </c>
      <c r="O700" s="244"/>
      <c r="P700" s="144">
        <v>80523</v>
      </c>
    </row>
    <row r="701" spans="2:16" ht="32.25" customHeight="1" x14ac:dyDescent="0.2">
      <c r="B701" s="107"/>
      <c r="C701" s="93"/>
      <c r="D701" s="95"/>
      <c r="E701" s="96"/>
      <c r="F701" s="97"/>
      <c r="G701" s="99"/>
      <c r="H701" s="184" t="s">
        <v>286</v>
      </c>
      <c r="I701" s="185"/>
      <c r="J701" s="186"/>
      <c r="K701" s="100" t="s">
        <v>289</v>
      </c>
      <c r="L701" s="100" t="s">
        <v>515</v>
      </c>
      <c r="M701" s="100" t="s">
        <v>287</v>
      </c>
      <c r="N701" s="170">
        <v>600</v>
      </c>
      <c r="O701" s="170"/>
      <c r="P701" s="124">
        <v>600</v>
      </c>
    </row>
    <row r="702" spans="2:16" ht="30.75" customHeight="1" x14ac:dyDescent="0.2">
      <c r="B702" s="107"/>
      <c r="C702" s="93"/>
      <c r="D702" s="182" t="s">
        <v>97</v>
      </c>
      <c r="E702" s="182"/>
      <c r="F702" s="182"/>
      <c r="G702" s="182"/>
      <c r="H702" s="182"/>
      <c r="I702" s="182"/>
      <c r="J702" s="182"/>
      <c r="K702" s="94" t="s">
        <v>289</v>
      </c>
      <c r="L702" s="94" t="s">
        <v>98</v>
      </c>
      <c r="M702" s="94"/>
      <c r="N702" s="183">
        <f>N703</f>
        <v>1568.3</v>
      </c>
      <c r="O702" s="183"/>
      <c r="P702" s="125">
        <f>P703</f>
        <v>1662.4</v>
      </c>
    </row>
    <row r="703" spans="2:16" ht="18.75" customHeight="1" x14ac:dyDescent="0.2">
      <c r="B703" s="107"/>
      <c r="C703" s="93"/>
      <c r="D703" s="95"/>
      <c r="E703" s="177" t="s">
        <v>623</v>
      </c>
      <c r="F703" s="177"/>
      <c r="G703" s="177"/>
      <c r="H703" s="177"/>
      <c r="I703" s="177"/>
      <c r="J703" s="177"/>
      <c r="K703" s="101" t="s">
        <v>289</v>
      </c>
      <c r="L703" s="101" t="s">
        <v>624</v>
      </c>
      <c r="M703" s="101"/>
      <c r="N703" s="178">
        <f>N704</f>
        <v>1568.3</v>
      </c>
      <c r="O703" s="178"/>
      <c r="P703" s="122">
        <f>P704</f>
        <v>1662.4</v>
      </c>
    </row>
    <row r="704" spans="2:16" ht="48" customHeight="1" x14ac:dyDescent="0.2">
      <c r="B704" s="107"/>
      <c r="C704" s="93"/>
      <c r="D704" s="95"/>
      <c r="E704" s="96"/>
      <c r="F704" s="179" t="s">
        <v>516</v>
      </c>
      <c r="G704" s="179"/>
      <c r="H704" s="179"/>
      <c r="I704" s="179"/>
      <c r="J704" s="179"/>
      <c r="K704" s="102" t="s">
        <v>289</v>
      </c>
      <c r="L704" s="102" t="s">
        <v>517</v>
      </c>
      <c r="M704" s="102"/>
      <c r="N704" s="180">
        <f>N705+N707</f>
        <v>1568.3</v>
      </c>
      <c r="O704" s="180"/>
      <c r="P704" s="123">
        <f>P705+P707</f>
        <v>1662.4</v>
      </c>
    </row>
    <row r="705" spans="2:16" ht="34.5" customHeight="1" x14ac:dyDescent="0.2">
      <c r="B705" s="107"/>
      <c r="C705" s="93"/>
      <c r="D705" s="95"/>
      <c r="E705" s="96"/>
      <c r="F705" s="97"/>
      <c r="G705" s="181" t="s">
        <v>518</v>
      </c>
      <c r="H705" s="181"/>
      <c r="I705" s="181"/>
      <c r="J705" s="181"/>
      <c r="K705" s="98" t="s">
        <v>289</v>
      </c>
      <c r="L705" s="98" t="s">
        <v>519</v>
      </c>
      <c r="M705" s="98"/>
      <c r="N705" s="169">
        <f>N706</f>
        <v>462.8</v>
      </c>
      <c r="O705" s="169"/>
      <c r="P705" s="121">
        <f>P706</f>
        <v>490.6</v>
      </c>
    </row>
    <row r="706" spans="2:16" ht="32.25" customHeight="1" x14ac:dyDescent="0.2">
      <c r="B706" s="107"/>
      <c r="C706" s="93"/>
      <c r="D706" s="95"/>
      <c r="E706" s="96"/>
      <c r="F706" s="97"/>
      <c r="G706" s="99"/>
      <c r="H706" s="184" t="s">
        <v>331</v>
      </c>
      <c r="I706" s="185"/>
      <c r="J706" s="186"/>
      <c r="K706" s="100" t="s">
        <v>289</v>
      </c>
      <c r="L706" s="100" t="s">
        <v>519</v>
      </c>
      <c r="M706" s="100" t="s">
        <v>332</v>
      </c>
      <c r="N706" s="170">
        <v>462.8</v>
      </c>
      <c r="O706" s="170"/>
      <c r="P706" s="124">
        <v>490.6</v>
      </c>
    </row>
    <row r="707" spans="2:16" ht="33.75" customHeight="1" x14ac:dyDescent="0.2">
      <c r="B707" s="107"/>
      <c r="C707" s="93"/>
      <c r="D707" s="95"/>
      <c r="E707" s="96"/>
      <c r="F707" s="97"/>
      <c r="G707" s="181" t="s">
        <v>520</v>
      </c>
      <c r="H707" s="181"/>
      <c r="I707" s="181"/>
      <c r="J707" s="181"/>
      <c r="K707" s="98" t="s">
        <v>289</v>
      </c>
      <c r="L707" s="98" t="s">
        <v>521</v>
      </c>
      <c r="M707" s="98"/>
      <c r="N707" s="169">
        <f>N708</f>
        <v>1105.5</v>
      </c>
      <c r="O707" s="169"/>
      <c r="P707" s="121">
        <f>P708</f>
        <v>1171.8</v>
      </c>
    </row>
    <row r="708" spans="2:16" ht="33" customHeight="1" x14ac:dyDescent="0.2">
      <c r="B708" s="107"/>
      <c r="C708" s="93"/>
      <c r="D708" s="95"/>
      <c r="E708" s="96"/>
      <c r="F708" s="97"/>
      <c r="G708" s="99"/>
      <c r="H708" s="184" t="s">
        <v>331</v>
      </c>
      <c r="I708" s="185"/>
      <c r="J708" s="186"/>
      <c r="K708" s="100" t="s">
        <v>289</v>
      </c>
      <c r="L708" s="100" t="s">
        <v>521</v>
      </c>
      <c r="M708" s="100" t="s">
        <v>332</v>
      </c>
      <c r="N708" s="170">
        <v>1105.5</v>
      </c>
      <c r="O708" s="170"/>
      <c r="P708" s="124">
        <v>1171.8</v>
      </c>
    </row>
    <row r="709" spans="2:16" ht="15" customHeight="1" x14ac:dyDescent="0.2">
      <c r="B709" s="107"/>
      <c r="C709" s="93"/>
      <c r="D709" s="182" t="s">
        <v>522</v>
      </c>
      <c r="E709" s="182"/>
      <c r="F709" s="182"/>
      <c r="G709" s="182"/>
      <c r="H709" s="182"/>
      <c r="I709" s="182"/>
      <c r="J709" s="182"/>
      <c r="K709" s="94" t="s">
        <v>289</v>
      </c>
      <c r="L709" s="94" t="s">
        <v>523</v>
      </c>
      <c r="M709" s="94"/>
      <c r="N709" s="183">
        <f>N710+N714+N718</f>
        <v>13901.800000000001</v>
      </c>
      <c r="O709" s="183"/>
      <c r="P709" s="125">
        <f>P710+P714+P718</f>
        <v>13798.7</v>
      </c>
    </row>
    <row r="710" spans="2:16" ht="19.5" customHeight="1" x14ac:dyDescent="0.2">
      <c r="B710" s="107"/>
      <c r="C710" s="93"/>
      <c r="D710" s="95"/>
      <c r="E710" s="177" t="s">
        <v>524</v>
      </c>
      <c r="F710" s="177"/>
      <c r="G710" s="177"/>
      <c r="H710" s="177"/>
      <c r="I710" s="177"/>
      <c r="J710" s="177"/>
      <c r="K710" s="101" t="s">
        <v>289</v>
      </c>
      <c r="L710" s="101" t="s">
        <v>525</v>
      </c>
      <c r="M710" s="101"/>
      <c r="N710" s="178">
        <f>N711</f>
        <v>12817.7</v>
      </c>
      <c r="O710" s="178"/>
      <c r="P710" s="122">
        <f>P711</f>
        <v>12817.7</v>
      </c>
    </row>
    <row r="711" spans="2:16" ht="48" customHeight="1" x14ac:dyDescent="0.2">
      <c r="B711" s="107"/>
      <c r="C711" s="93"/>
      <c r="D711" s="95"/>
      <c r="E711" s="96"/>
      <c r="F711" s="179" t="s">
        <v>526</v>
      </c>
      <c r="G711" s="179"/>
      <c r="H711" s="179"/>
      <c r="I711" s="179"/>
      <c r="J711" s="179"/>
      <c r="K711" s="102" t="s">
        <v>289</v>
      </c>
      <c r="L711" s="102" t="s">
        <v>527</v>
      </c>
      <c r="M711" s="102"/>
      <c r="N711" s="180">
        <f>N712</f>
        <v>12817.7</v>
      </c>
      <c r="O711" s="180"/>
      <c r="P711" s="123">
        <f>P712</f>
        <v>12817.7</v>
      </c>
    </row>
    <row r="712" spans="2:16" ht="15" customHeight="1" x14ac:dyDescent="0.2">
      <c r="B712" s="107"/>
      <c r="C712" s="93"/>
      <c r="D712" s="95"/>
      <c r="E712" s="96"/>
      <c r="F712" s="97"/>
      <c r="G712" s="181" t="s">
        <v>528</v>
      </c>
      <c r="H712" s="181"/>
      <c r="I712" s="181"/>
      <c r="J712" s="181"/>
      <c r="K712" s="98" t="s">
        <v>289</v>
      </c>
      <c r="L712" s="98" t="s">
        <v>529</v>
      </c>
      <c r="M712" s="98"/>
      <c r="N712" s="169">
        <f>N713</f>
        <v>12817.7</v>
      </c>
      <c r="O712" s="169"/>
      <c r="P712" s="121">
        <f>P713</f>
        <v>12817.7</v>
      </c>
    </row>
    <row r="713" spans="2:16" ht="30.75" customHeight="1" x14ac:dyDescent="0.2">
      <c r="B713" s="107"/>
      <c r="C713" s="93"/>
      <c r="D713" s="95"/>
      <c r="E713" s="96"/>
      <c r="F713" s="97"/>
      <c r="G713" s="99"/>
      <c r="H713" s="184" t="s">
        <v>331</v>
      </c>
      <c r="I713" s="185"/>
      <c r="J713" s="186"/>
      <c r="K713" s="100" t="s">
        <v>289</v>
      </c>
      <c r="L713" s="100" t="s">
        <v>529</v>
      </c>
      <c r="M713" s="100" t="s">
        <v>332</v>
      </c>
      <c r="N713" s="170">
        <v>12817.7</v>
      </c>
      <c r="O713" s="170"/>
      <c r="P713" s="124">
        <v>12817.7</v>
      </c>
    </row>
    <row r="714" spans="2:16" ht="31.5" customHeight="1" x14ac:dyDescent="0.2">
      <c r="B714" s="107"/>
      <c r="C714" s="93"/>
      <c r="D714" s="95"/>
      <c r="E714" s="177" t="s">
        <v>530</v>
      </c>
      <c r="F714" s="177"/>
      <c r="G714" s="177"/>
      <c r="H714" s="177"/>
      <c r="I714" s="177"/>
      <c r="J714" s="177"/>
      <c r="K714" s="101" t="s">
        <v>289</v>
      </c>
      <c r="L714" s="101" t="s">
        <v>531</v>
      </c>
      <c r="M714" s="101"/>
      <c r="N714" s="178">
        <f>N715</f>
        <v>103.1</v>
      </c>
      <c r="O714" s="178"/>
      <c r="P714" s="122">
        <v>0</v>
      </c>
    </row>
    <row r="715" spans="2:16" ht="49.5" customHeight="1" x14ac:dyDescent="0.2">
      <c r="B715" s="107"/>
      <c r="C715" s="93"/>
      <c r="D715" s="95"/>
      <c r="E715" s="96"/>
      <c r="F715" s="179" t="s">
        <v>532</v>
      </c>
      <c r="G715" s="179"/>
      <c r="H715" s="179"/>
      <c r="I715" s="179"/>
      <c r="J715" s="179"/>
      <c r="K715" s="102" t="s">
        <v>289</v>
      </c>
      <c r="L715" s="102" t="s">
        <v>533</v>
      </c>
      <c r="M715" s="102"/>
      <c r="N715" s="180">
        <f>N716</f>
        <v>103.1</v>
      </c>
      <c r="O715" s="180"/>
      <c r="P715" s="123">
        <v>0</v>
      </c>
    </row>
    <row r="716" spans="2:16" ht="48" customHeight="1" x14ac:dyDescent="0.2">
      <c r="B716" s="107"/>
      <c r="C716" s="93"/>
      <c r="D716" s="95"/>
      <c r="E716" s="96"/>
      <c r="F716" s="97"/>
      <c r="G716" s="181" t="s">
        <v>534</v>
      </c>
      <c r="H716" s="181"/>
      <c r="I716" s="181"/>
      <c r="J716" s="181"/>
      <c r="K716" s="98" t="s">
        <v>289</v>
      </c>
      <c r="L716" s="98" t="s">
        <v>535</v>
      </c>
      <c r="M716" s="98"/>
      <c r="N716" s="169">
        <f>N717</f>
        <v>103.1</v>
      </c>
      <c r="O716" s="169"/>
      <c r="P716" s="121">
        <v>0</v>
      </c>
    </row>
    <row r="717" spans="2:16" ht="15" customHeight="1" x14ac:dyDescent="0.2">
      <c r="B717" s="107"/>
      <c r="C717" s="93"/>
      <c r="D717" s="95"/>
      <c r="E717" s="96"/>
      <c r="F717" s="97"/>
      <c r="G717" s="99"/>
      <c r="H717" s="184" t="s">
        <v>536</v>
      </c>
      <c r="I717" s="185"/>
      <c r="J717" s="186"/>
      <c r="K717" s="100" t="s">
        <v>289</v>
      </c>
      <c r="L717" s="100" t="s">
        <v>535</v>
      </c>
      <c r="M717" s="100" t="s">
        <v>537</v>
      </c>
      <c r="N717" s="170">
        <v>103.1</v>
      </c>
      <c r="O717" s="170"/>
      <c r="P717" s="124">
        <v>0</v>
      </c>
    </row>
    <row r="718" spans="2:16" ht="31.5" customHeight="1" thickBot="1" x14ac:dyDescent="0.25">
      <c r="B718" s="107"/>
      <c r="C718" s="93"/>
      <c r="D718" s="95"/>
      <c r="E718" s="255" t="s">
        <v>538</v>
      </c>
      <c r="F718" s="255"/>
      <c r="G718" s="255"/>
      <c r="H718" s="255"/>
      <c r="I718" s="255"/>
      <c r="J718" s="255"/>
      <c r="K718" s="149" t="s">
        <v>289</v>
      </c>
      <c r="L718" s="149" t="s">
        <v>539</v>
      </c>
      <c r="M718" s="149"/>
      <c r="N718" s="256">
        <f>N719</f>
        <v>981</v>
      </c>
      <c r="O718" s="256"/>
      <c r="P718" s="150">
        <f>P719</f>
        <v>981</v>
      </c>
    </row>
    <row r="719" spans="2:16" ht="81" customHeight="1" x14ac:dyDescent="0.2">
      <c r="B719" s="107"/>
      <c r="C719" s="93"/>
      <c r="D719" s="95"/>
      <c r="E719" s="96"/>
      <c r="F719" s="250" t="s">
        <v>751</v>
      </c>
      <c r="G719" s="250"/>
      <c r="H719" s="250"/>
      <c r="I719" s="250"/>
      <c r="J719" s="250"/>
      <c r="K719" s="147" t="s">
        <v>289</v>
      </c>
      <c r="L719" s="147" t="s">
        <v>540</v>
      </c>
      <c r="M719" s="147"/>
      <c r="N719" s="251">
        <f>N720</f>
        <v>981</v>
      </c>
      <c r="O719" s="251"/>
      <c r="P719" s="148">
        <f>P720</f>
        <v>981</v>
      </c>
    </row>
    <row r="720" spans="2:16" ht="63" customHeight="1" x14ac:dyDescent="0.2">
      <c r="B720" s="107"/>
      <c r="C720" s="93"/>
      <c r="D720" s="95"/>
      <c r="E720" s="96"/>
      <c r="F720" s="97"/>
      <c r="G720" s="181" t="s">
        <v>541</v>
      </c>
      <c r="H720" s="181"/>
      <c r="I720" s="181"/>
      <c r="J720" s="181"/>
      <c r="K720" s="98" t="s">
        <v>289</v>
      </c>
      <c r="L720" s="98" t="s">
        <v>542</v>
      </c>
      <c r="M720" s="98"/>
      <c r="N720" s="169">
        <f>N721</f>
        <v>981</v>
      </c>
      <c r="O720" s="169"/>
      <c r="P720" s="121">
        <f>P721</f>
        <v>981</v>
      </c>
    </row>
    <row r="721" spans="2:16" ht="32.25" customHeight="1" x14ac:dyDescent="0.2">
      <c r="B721" s="107"/>
      <c r="C721" s="93"/>
      <c r="D721" s="95"/>
      <c r="E721" s="96"/>
      <c r="F721" s="97"/>
      <c r="G721" s="99"/>
      <c r="H721" s="184" t="s">
        <v>331</v>
      </c>
      <c r="I721" s="185"/>
      <c r="J721" s="186"/>
      <c r="K721" s="100" t="s">
        <v>289</v>
      </c>
      <c r="L721" s="100" t="s">
        <v>542</v>
      </c>
      <c r="M721" s="100" t="s">
        <v>332</v>
      </c>
      <c r="N721" s="170">
        <v>981</v>
      </c>
      <c r="O721" s="170"/>
      <c r="P721" s="124">
        <v>981</v>
      </c>
    </row>
    <row r="722" spans="2:16" ht="15" customHeight="1" x14ac:dyDescent="0.2">
      <c r="B722" s="107"/>
      <c r="C722" s="218" t="s">
        <v>543</v>
      </c>
      <c r="D722" s="218"/>
      <c r="E722" s="218"/>
      <c r="F722" s="218"/>
      <c r="G722" s="218"/>
      <c r="H722" s="218"/>
      <c r="I722" s="218"/>
      <c r="J722" s="218"/>
      <c r="K722" s="92" t="s">
        <v>544</v>
      </c>
      <c r="L722" s="92"/>
      <c r="M722" s="92"/>
      <c r="N722" s="221">
        <f>N723+N729</f>
        <v>77731</v>
      </c>
      <c r="O722" s="221"/>
      <c r="P722" s="126">
        <f>P723+P729</f>
        <v>93344</v>
      </c>
    </row>
    <row r="723" spans="2:16" ht="33.75" customHeight="1" x14ac:dyDescent="0.2">
      <c r="B723" s="107"/>
      <c r="C723" s="93"/>
      <c r="D723" s="182" t="s">
        <v>491</v>
      </c>
      <c r="E723" s="182"/>
      <c r="F723" s="182"/>
      <c r="G723" s="182"/>
      <c r="H723" s="182"/>
      <c r="I723" s="182"/>
      <c r="J723" s="182"/>
      <c r="K723" s="94" t="s">
        <v>544</v>
      </c>
      <c r="L723" s="94" t="s">
        <v>492</v>
      </c>
      <c r="M723" s="94"/>
      <c r="N723" s="183">
        <f>N724</f>
        <v>48734</v>
      </c>
      <c r="O723" s="183"/>
      <c r="P723" s="125">
        <f>P724</f>
        <v>48734</v>
      </c>
    </row>
    <row r="724" spans="2:16" ht="15" customHeight="1" x14ac:dyDescent="0.2">
      <c r="B724" s="107"/>
      <c r="C724" s="93"/>
      <c r="D724" s="95"/>
      <c r="E724" s="177" t="s">
        <v>30</v>
      </c>
      <c r="F724" s="177"/>
      <c r="G724" s="177"/>
      <c r="H724" s="177"/>
      <c r="I724" s="177"/>
      <c r="J724" s="177"/>
      <c r="K724" s="101" t="s">
        <v>544</v>
      </c>
      <c r="L724" s="101" t="s">
        <v>31</v>
      </c>
      <c r="M724" s="101"/>
      <c r="N724" s="178">
        <f>N725</f>
        <v>48734</v>
      </c>
      <c r="O724" s="178"/>
      <c r="P724" s="122">
        <f>P725</f>
        <v>48734</v>
      </c>
    </row>
    <row r="725" spans="2:16" ht="36.75" customHeight="1" x14ac:dyDescent="0.2">
      <c r="B725" s="107"/>
      <c r="C725" s="93"/>
      <c r="D725" s="95"/>
      <c r="E725" s="96"/>
      <c r="F725" s="179" t="s">
        <v>32</v>
      </c>
      <c r="G725" s="179"/>
      <c r="H725" s="179"/>
      <c r="I725" s="179"/>
      <c r="J725" s="179"/>
      <c r="K725" s="102" t="s">
        <v>544</v>
      </c>
      <c r="L725" s="102" t="s">
        <v>33</v>
      </c>
      <c r="M725" s="102"/>
      <c r="N725" s="180">
        <f>N726</f>
        <v>48734</v>
      </c>
      <c r="O725" s="180"/>
      <c r="P725" s="123">
        <f>P726</f>
        <v>48734</v>
      </c>
    </row>
    <row r="726" spans="2:16" ht="66" customHeight="1" x14ac:dyDescent="0.2">
      <c r="B726" s="107"/>
      <c r="C726" s="93"/>
      <c r="D726" s="95"/>
      <c r="E726" s="96"/>
      <c r="F726" s="97"/>
      <c r="G726" s="181" t="s">
        <v>362</v>
      </c>
      <c r="H726" s="181"/>
      <c r="I726" s="181"/>
      <c r="J726" s="181"/>
      <c r="K726" s="98" t="s">
        <v>544</v>
      </c>
      <c r="L726" s="98" t="s">
        <v>363</v>
      </c>
      <c r="M726" s="98"/>
      <c r="N726" s="169">
        <f>N727+N728</f>
        <v>48734</v>
      </c>
      <c r="O726" s="169"/>
      <c r="P726" s="121">
        <f>P727+P728</f>
        <v>48734</v>
      </c>
    </row>
    <row r="727" spans="2:16" ht="30.75" customHeight="1" x14ac:dyDescent="0.2">
      <c r="B727" s="107"/>
      <c r="C727" s="93"/>
      <c r="D727" s="95"/>
      <c r="E727" s="96"/>
      <c r="F727" s="97"/>
      <c r="G727" s="99"/>
      <c r="H727" s="184" t="s">
        <v>331</v>
      </c>
      <c r="I727" s="185"/>
      <c r="J727" s="186"/>
      <c r="K727" s="100" t="s">
        <v>544</v>
      </c>
      <c r="L727" s="100" t="s">
        <v>363</v>
      </c>
      <c r="M727" s="100" t="s">
        <v>332</v>
      </c>
      <c r="N727" s="170">
        <v>48251</v>
      </c>
      <c r="O727" s="170"/>
      <c r="P727" s="124">
        <v>48251</v>
      </c>
    </row>
    <row r="728" spans="2:16" ht="32.25" customHeight="1" x14ac:dyDescent="0.2">
      <c r="B728" s="107"/>
      <c r="C728" s="93"/>
      <c r="D728" s="95"/>
      <c r="E728" s="96"/>
      <c r="F728" s="97"/>
      <c r="G728" s="99"/>
      <c r="H728" s="184" t="s">
        <v>286</v>
      </c>
      <c r="I728" s="185"/>
      <c r="J728" s="186"/>
      <c r="K728" s="100" t="s">
        <v>544</v>
      </c>
      <c r="L728" s="100" t="s">
        <v>363</v>
      </c>
      <c r="M728" s="100" t="s">
        <v>287</v>
      </c>
      <c r="N728" s="170">
        <v>483</v>
      </c>
      <c r="O728" s="170"/>
      <c r="P728" s="124">
        <v>483</v>
      </c>
    </row>
    <row r="729" spans="2:16" ht="21" customHeight="1" x14ac:dyDescent="0.2">
      <c r="B729" s="107"/>
      <c r="C729" s="93"/>
      <c r="D729" s="182" t="s">
        <v>522</v>
      </c>
      <c r="E729" s="182"/>
      <c r="F729" s="182"/>
      <c r="G729" s="182"/>
      <c r="H729" s="182"/>
      <c r="I729" s="182"/>
      <c r="J729" s="182"/>
      <c r="K729" s="94" t="s">
        <v>544</v>
      </c>
      <c r="L729" s="94" t="s">
        <v>523</v>
      </c>
      <c r="M729" s="94"/>
      <c r="N729" s="183">
        <f>N731</f>
        <v>28997</v>
      </c>
      <c r="O729" s="183"/>
      <c r="P729" s="125">
        <f>P731</f>
        <v>44610</v>
      </c>
    </row>
    <row r="730" spans="2:16" ht="32.25" customHeight="1" x14ac:dyDescent="0.2">
      <c r="B730" s="107"/>
      <c r="C730" s="93"/>
      <c r="D730" s="95"/>
      <c r="E730" s="249" t="s">
        <v>545</v>
      </c>
      <c r="F730" s="249"/>
      <c r="G730" s="249"/>
      <c r="H730" s="249"/>
      <c r="I730" s="249"/>
      <c r="J730" s="249"/>
      <c r="K730" s="101" t="s">
        <v>544</v>
      </c>
      <c r="L730" s="101" t="s">
        <v>546</v>
      </c>
      <c r="M730" s="101"/>
      <c r="N730" s="178">
        <f>N731</f>
        <v>28997</v>
      </c>
      <c r="O730" s="178"/>
      <c r="P730" s="122">
        <f>P731</f>
        <v>44610</v>
      </c>
    </row>
    <row r="731" spans="2:16" ht="48" customHeight="1" x14ac:dyDescent="0.2">
      <c r="B731" s="107"/>
      <c r="C731" s="93"/>
      <c r="D731" s="95"/>
      <c r="E731" s="96"/>
      <c r="F731" s="250" t="s">
        <v>547</v>
      </c>
      <c r="G731" s="250"/>
      <c r="H731" s="250"/>
      <c r="I731" s="250"/>
      <c r="J731" s="250"/>
      <c r="K731" s="147" t="s">
        <v>544</v>
      </c>
      <c r="L731" s="147" t="s">
        <v>548</v>
      </c>
      <c r="M731" s="147"/>
      <c r="N731" s="251">
        <f>N732</f>
        <v>28997</v>
      </c>
      <c r="O731" s="251"/>
      <c r="P731" s="148">
        <f>P732</f>
        <v>44610</v>
      </c>
    </row>
    <row r="732" spans="2:16" ht="47.25" customHeight="1" x14ac:dyDescent="0.2">
      <c r="B732" s="107"/>
      <c r="C732" s="93"/>
      <c r="D732" s="95"/>
      <c r="E732" s="96"/>
      <c r="F732" s="97"/>
      <c r="G732" s="181" t="s">
        <v>549</v>
      </c>
      <c r="H732" s="181"/>
      <c r="I732" s="181"/>
      <c r="J732" s="181"/>
      <c r="K732" s="98" t="s">
        <v>544</v>
      </c>
      <c r="L732" s="98" t="s">
        <v>550</v>
      </c>
      <c r="M732" s="98"/>
      <c r="N732" s="169">
        <f>N733</f>
        <v>28997</v>
      </c>
      <c r="O732" s="169"/>
      <c r="P732" s="121">
        <f>P733</f>
        <v>44610</v>
      </c>
    </row>
    <row r="733" spans="2:16" ht="33.75" customHeight="1" x14ac:dyDescent="0.2">
      <c r="B733" s="107"/>
      <c r="C733" s="93"/>
      <c r="D733" s="95"/>
      <c r="E733" s="96"/>
      <c r="F733" s="97"/>
      <c r="G733" s="99"/>
      <c r="H733" s="184" t="s">
        <v>551</v>
      </c>
      <c r="I733" s="185"/>
      <c r="J733" s="186"/>
      <c r="K733" s="100" t="s">
        <v>544</v>
      </c>
      <c r="L733" s="100" t="s">
        <v>550</v>
      </c>
      <c r="M733" s="100" t="s">
        <v>552</v>
      </c>
      <c r="N733" s="170">
        <v>28997</v>
      </c>
      <c r="O733" s="170"/>
      <c r="P733" s="124">
        <v>44610</v>
      </c>
    </row>
    <row r="734" spans="2:16" ht="24" customHeight="1" x14ac:dyDescent="0.2">
      <c r="B734" s="252" t="s">
        <v>553</v>
      </c>
      <c r="C734" s="253"/>
      <c r="D734" s="253"/>
      <c r="E734" s="253"/>
      <c r="F734" s="253"/>
      <c r="G734" s="253"/>
      <c r="H734" s="253"/>
      <c r="I734" s="253"/>
      <c r="J734" s="253"/>
      <c r="K734" s="103" t="s">
        <v>554</v>
      </c>
      <c r="L734" s="103"/>
      <c r="M734" s="103"/>
      <c r="N734" s="254">
        <f>N735+N757</f>
        <v>262807.69999999995</v>
      </c>
      <c r="O734" s="254"/>
      <c r="P734" s="127">
        <f>P735+P757</f>
        <v>217486.19999999998</v>
      </c>
    </row>
    <row r="735" spans="2:16" ht="22.5" customHeight="1" x14ac:dyDescent="0.2">
      <c r="B735" s="107"/>
      <c r="C735" s="218" t="s">
        <v>555</v>
      </c>
      <c r="D735" s="218"/>
      <c r="E735" s="218"/>
      <c r="F735" s="218"/>
      <c r="G735" s="218"/>
      <c r="H735" s="218"/>
      <c r="I735" s="218"/>
      <c r="J735" s="218"/>
      <c r="K735" s="92" t="s">
        <v>556</v>
      </c>
      <c r="L735" s="92"/>
      <c r="M735" s="92"/>
      <c r="N735" s="221">
        <f>N736+N741</f>
        <v>262507.69999999995</v>
      </c>
      <c r="O735" s="221"/>
      <c r="P735" s="126">
        <f>P736+P741</f>
        <v>182686.19999999998</v>
      </c>
    </row>
    <row r="736" spans="2:16" ht="32.25" customHeight="1" x14ac:dyDescent="0.2">
      <c r="B736" s="107"/>
      <c r="C736" s="93"/>
      <c r="D736" s="182" t="s">
        <v>87</v>
      </c>
      <c r="E736" s="182"/>
      <c r="F736" s="182"/>
      <c r="G736" s="182"/>
      <c r="H736" s="182"/>
      <c r="I736" s="182"/>
      <c r="J736" s="182"/>
      <c r="K736" s="94" t="s">
        <v>556</v>
      </c>
      <c r="L736" s="94" t="s">
        <v>88</v>
      </c>
      <c r="M736" s="94"/>
      <c r="N736" s="183">
        <f>N737</f>
        <v>300</v>
      </c>
      <c r="O736" s="183"/>
      <c r="P736" s="125">
        <v>0</v>
      </c>
    </row>
    <row r="737" spans="2:16" ht="49.5" customHeight="1" x14ac:dyDescent="0.2">
      <c r="B737" s="107"/>
      <c r="C737" s="93"/>
      <c r="D737" s="95"/>
      <c r="E737" s="177" t="s">
        <v>177</v>
      </c>
      <c r="F737" s="177"/>
      <c r="G737" s="177"/>
      <c r="H737" s="177"/>
      <c r="I737" s="177"/>
      <c r="J737" s="177"/>
      <c r="K737" s="101" t="s">
        <v>556</v>
      </c>
      <c r="L737" s="101" t="s">
        <v>178</v>
      </c>
      <c r="M737" s="101"/>
      <c r="N737" s="178">
        <f>N738</f>
        <v>300</v>
      </c>
      <c r="O737" s="178"/>
      <c r="P737" s="122">
        <v>0</v>
      </c>
    </row>
    <row r="738" spans="2:16" ht="48.75" customHeight="1" x14ac:dyDescent="0.2">
      <c r="B738" s="107"/>
      <c r="C738" s="93"/>
      <c r="D738" s="95"/>
      <c r="E738" s="96"/>
      <c r="F738" s="179" t="s">
        <v>179</v>
      </c>
      <c r="G738" s="179"/>
      <c r="H738" s="179"/>
      <c r="I738" s="179"/>
      <c r="J738" s="179"/>
      <c r="K738" s="102" t="s">
        <v>556</v>
      </c>
      <c r="L738" s="102" t="s">
        <v>180</v>
      </c>
      <c r="M738" s="102"/>
      <c r="N738" s="180">
        <f>N739</f>
        <v>300</v>
      </c>
      <c r="O738" s="180"/>
      <c r="P738" s="123">
        <v>0</v>
      </c>
    </row>
    <row r="739" spans="2:16" ht="50.25" customHeight="1" x14ac:dyDescent="0.2">
      <c r="B739" s="107"/>
      <c r="C739" s="93"/>
      <c r="D739" s="95"/>
      <c r="E739" s="96"/>
      <c r="F739" s="97"/>
      <c r="G739" s="181" t="s">
        <v>55</v>
      </c>
      <c r="H739" s="181"/>
      <c r="I739" s="181"/>
      <c r="J739" s="181"/>
      <c r="K739" s="98" t="s">
        <v>556</v>
      </c>
      <c r="L739" s="98" t="s">
        <v>56</v>
      </c>
      <c r="M739" s="98"/>
      <c r="N739" s="169">
        <f>N740</f>
        <v>300</v>
      </c>
      <c r="O739" s="169"/>
      <c r="P739" s="121">
        <v>0</v>
      </c>
    </row>
    <row r="740" spans="2:16" ht="15" customHeight="1" x14ac:dyDescent="0.2">
      <c r="B740" s="107"/>
      <c r="C740" s="93"/>
      <c r="D740" s="95"/>
      <c r="E740" s="96"/>
      <c r="F740" s="97"/>
      <c r="G740" s="99"/>
      <c r="H740" s="184" t="s">
        <v>716</v>
      </c>
      <c r="I740" s="185"/>
      <c r="J740" s="186"/>
      <c r="K740" s="100" t="s">
        <v>556</v>
      </c>
      <c r="L740" s="100" t="s">
        <v>56</v>
      </c>
      <c r="M740" s="100" t="s">
        <v>717</v>
      </c>
      <c r="N740" s="170">
        <v>300</v>
      </c>
      <c r="O740" s="170"/>
      <c r="P740" s="124">
        <v>0</v>
      </c>
    </row>
    <row r="741" spans="2:16" ht="33.75" customHeight="1" x14ac:dyDescent="0.2">
      <c r="B741" s="107"/>
      <c r="C741" s="93"/>
      <c r="D741" s="182" t="s">
        <v>341</v>
      </c>
      <c r="E741" s="182"/>
      <c r="F741" s="182"/>
      <c r="G741" s="182"/>
      <c r="H741" s="182"/>
      <c r="I741" s="182"/>
      <c r="J741" s="182"/>
      <c r="K741" s="94" t="s">
        <v>556</v>
      </c>
      <c r="L741" s="94" t="s">
        <v>342</v>
      </c>
      <c r="M741" s="94"/>
      <c r="N741" s="183">
        <f>N742+N752</f>
        <v>262207.69999999995</v>
      </c>
      <c r="O741" s="183"/>
      <c r="P741" s="125">
        <f>P742+P752</f>
        <v>182686.19999999998</v>
      </c>
    </row>
    <row r="742" spans="2:16" ht="22.5" customHeight="1" x14ac:dyDescent="0.2">
      <c r="B742" s="107"/>
      <c r="C742" s="93"/>
      <c r="D742" s="95"/>
      <c r="E742" s="177" t="s">
        <v>557</v>
      </c>
      <c r="F742" s="177"/>
      <c r="G742" s="177"/>
      <c r="H742" s="177"/>
      <c r="I742" s="177"/>
      <c r="J742" s="177"/>
      <c r="K742" s="101" t="s">
        <v>556</v>
      </c>
      <c r="L742" s="101" t="s">
        <v>558</v>
      </c>
      <c r="M742" s="101"/>
      <c r="N742" s="178">
        <f>N743+N747</f>
        <v>152813.4</v>
      </c>
      <c r="O742" s="178"/>
      <c r="P742" s="122">
        <f>P743+P747</f>
        <v>73291.899999999994</v>
      </c>
    </row>
    <row r="743" spans="2:16" ht="34.5" customHeight="1" x14ac:dyDescent="0.2">
      <c r="B743" s="107"/>
      <c r="C743" s="93"/>
      <c r="D743" s="95"/>
      <c r="E743" s="96"/>
      <c r="F743" s="179" t="s">
        <v>559</v>
      </c>
      <c r="G743" s="179"/>
      <c r="H743" s="179"/>
      <c r="I743" s="179"/>
      <c r="J743" s="179"/>
      <c r="K743" s="102" t="s">
        <v>556</v>
      </c>
      <c r="L743" s="102" t="s">
        <v>560</v>
      </c>
      <c r="M743" s="102"/>
      <c r="N743" s="180">
        <f>N744</f>
        <v>72813.399999999994</v>
      </c>
      <c r="O743" s="180"/>
      <c r="P743" s="123">
        <f>P744</f>
        <v>73291.899999999994</v>
      </c>
    </row>
    <row r="744" spans="2:16" ht="31.5" customHeight="1" x14ac:dyDescent="0.2">
      <c r="B744" s="107"/>
      <c r="C744" s="93"/>
      <c r="D744" s="95"/>
      <c r="E744" s="96"/>
      <c r="F744" s="97"/>
      <c r="G744" s="181" t="s">
        <v>561</v>
      </c>
      <c r="H744" s="181"/>
      <c r="I744" s="181"/>
      <c r="J744" s="181"/>
      <c r="K744" s="98" t="s">
        <v>556</v>
      </c>
      <c r="L744" s="98" t="s">
        <v>562</v>
      </c>
      <c r="M744" s="98"/>
      <c r="N744" s="169">
        <f>SUM(N745:O746)</f>
        <v>72813.399999999994</v>
      </c>
      <c r="O744" s="169"/>
      <c r="P744" s="121">
        <f>SUM(P745:Q746)</f>
        <v>73291.899999999994</v>
      </c>
    </row>
    <row r="745" spans="2:16" ht="46.5" customHeight="1" x14ac:dyDescent="0.2">
      <c r="B745" s="107"/>
      <c r="C745" s="93"/>
      <c r="D745" s="95"/>
      <c r="E745" s="96"/>
      <c r="F745" s="97"/>
      <c r="G745" s="99"/>
      <c r="H745" s="184" t="s">
        <v>665</v>
      </c>
      <c r="I745" s="185"/>
      <c r="J745" s="186"/>
      <c r="K745" s="100" t="s">
        <v>556</v>
      </c>
      <c r="L745" s="100" t="s">
        <v>562</v>
      </c>
      <c r="M745" s="100" t="s">
        <v>666</v>
      </c>
      <c r="N745" s="170">
        <v>33002.699999999997</v>
      </c>
      <c r="O745" s="170"/>
      <c r="P745" s="124">
        <v>33002.699999999997</v>
      </c>
    </row>
    <row r="746" spans="2:16" ht="49.5" customHeight="1" x14ac:dyDescent="0.2">
      <c r="B746" s="107"/>
      <c r="C746" s="93"/>
      <c r="D746" s="95"/>
      <c r="E746" s="96"/>
      <c r="F746" s="97"/>
      <c r="G746" s="99"/>
      <c r="H746" s="184" t="s">
        <v>211</v>
      </c>
      <c r="I746" s="185"/>
      <c r="J746" s="186"/>
      <c r="K746" s="100" t="s">
        <v>556</v>
      </c>
      <c r="L746" s="100" t="s">
        <v>562</v>
      </c>
      <c r="M746" s="100" t="s">
        <v>212</v>
      </c>
      <c r="N746" s="170">
        <v>39810.699999999997</v>
      </c>
      <c r="O746" s="170"/>
      <c r="P746" s="124">
        <v>40289.199999999997</v>
      </c>
    </row>
    <row r="747" spans="2:16" ht="35.25" customHeight="1" x14ac:dyDescent="0.2">
      <c r="B747" s="107"/>
      <c r="C747" s="93"/>
      <c r="D747" s="95"/>
      <c r="E747" s="96"/>
      <c r="F747" s="179" t="s">
        <v>563</v>
      </c>
      <c r="G747" s="179"/>
      <c r="H747" s="179"/>
      <c r="I747" s="179"/>
      <c r="J747" s="179"/>
      <c r="K747" s="102" t="s">
        <v>556</v>
      </c>
      <c r="L747" s="102" t="s">
        <v>564</v>
      </c>
      <c r="M747" s="102"/>
      <c r="N747" s="180">
        <f>N748+N750</f>
        <v>80000</v>
      </c>
      <c r="O747" s="180"/>
      <c r="P747" s="123">
        <v>0</v>
      </c>
    </row>
    <row r="748" spans="2:16" ht="33.75" customHeight="1" thickBot="1" x14ac:dyDescent="0.25">
      <c r="B748" s="107"/>
      <c r="C748" s="93"/>
      <c r="D748" s="95"/>
      <c r="E748" s="96"/>
      <c r="F748" s="97"/>
      <c r="G748" s="258" t="s">
        <v>752</v>
      </c>
      <c r="H748" s="258"/>
      <c r="I748" s="258"/>
      <c r="J748" s="258"/>
      <c r="K748" s="145" t="s">
        <v>556</v>
      </c>
      <c r="L748" s="145" t="s">
        <v>565</v>
      </c>
      <c r="M748" s="145"/>
      <c r="N748" s="259">
        <f>N749</f>
        <v>76000</v>
      </c>
      <c r="O748" s="259"/>
      <c r="P748" s="146">
        <v>0</v>
      </c>
    </row>
    <row r="749" spans="2:16" ht="47.25" customHeight="1" x14ac:dyDescent="0.2">
      <c r="B749" s="107"/>
      <c r="C749" s="93"/>
      <c r="D749" s="95"/>
      <c r="E749" s="96"/>
      <c r="F749" s="97"/>
      <c r="G749" s="99"/>
      <c r="H749" s="245" t="s">
        <v>292</v>
      </c>
      <c r="I749" s="246"/>
      <c r="J749" s="247"/>
      <c r="K749" s="143" t="s">
        <v>556</v>
      </c>
      <c r="L749" s="143" t="s">
        <v>565</v>
      </c>
      <c r="M749" s="143" t="s">
        <v>293</v>
      </c>
      <c r="N749" s="244">
        <v>76000</v>
      </c>
      <c r="O749" s="244"/>
      <c r="P749" s="144">
        <v>0</v>
      </c>
    </row>
    <row r="750" spans="2:16" ht="31.5" customHeight="1" x14ac:dyDescent="0.2">
      <c r="B750" s="107"/>
      <c r="C750" s="93"/>
      <c r="D750" s="95"/>
      <c r="E750" s="96"/>
      <c r="F750" s="97"/>
      <c r="G750" s="181" t="s">
        <v>568</v>
      </c>
      <c r="H750" s="181"/>
      <c r="I750" s="181"/>
      <c r="J750" s="181"/>
      <c r="K750" s="98" t="s">
        <v>556</v>
      </c>
      <c r="L750" s="98" t="s">
        <v>569</v>
      </c>
      <c r="M750" s="98"/>
      <c r="N750" s="169">
        <f>N751</f>
        <v>4000</v>
      </c>
      <c r="O750" s="169"/>
      <c r="P750" s="121">
        <v>0</v>
      </c>
    </row>
    <row r="751" spans="2:16" ht="47.25" customHeight="1" x14ac:dyDescent="0.2">
      <c r="B751" s="107"/>
      <c r="C751" s="93"/>
      <c r="D751" s="95"/>
      <c r="E751" s="96"/>
      <c r="F751" s="97"/>
      <c r="G751" s="99"/>
      <c r="H751" s="184" t="s">
        <v>292</v>
      </c>
      <c r="I751" s="185"/>
      <c r="J751" s="186"/>
      <c r="K751" s="100" t="s">
        <v>556</v>
      </c>
      <c r="L751" s="100" t="s">
        <v>569</v>
      </c>
      <c r="M751" s="100" t="s">
        <v>293</v>
      </c>
      <c r="N751" s="170">
        <v>4000</v>
      </c>
      <c r="O751" s="170"/>
      <c r="P751" s="124">
        <v>0</v>
      </c>
    </row>
    <row r="752" spans="2:16" ht="21" customHeight="1" x14ac:dyDescent="0.2">
      <c r="B752" s="107"/>
      <c r="C752" s="93"/>
      <c r="D752" s="95"/>
      <c r="E752" s="177" t="s">
        <v>570</v>
      </c>
      <c r="F752" s="177"/>
      <c r="G752" s="177"/>
      <c r="H752" s="177"/>
      <c r="I752" s="177"/>
      <c r="J752" s="177"/>
      <c r="K752" s="101" t="s">
        <v>556</v>
      </c>
      <c r="L752" s="101" t="s">
        <v>571</v>
      </c>
      <c r="M752" s="101"/>
      <c r="N752" s="178">
        <f>N753</f>
        <v>109394.29999999999</v>
      </c>
      <c r="O752" s="178"/>
      <c r="P752" s="122">
        <f>P753</f>
        <v>109394.29999999999</v>
      </c>
    </row>
    <row r="753" spans="2:16" ht="31.5" customHeight="1" x14ac:dyDescent="0.2">
      <c r="B753" s="107"/>
      <c r="C753" s="93"/>
      <c r="D753" s="95"/>
      <c r="E753" s="96"/>
      <c r="F753" s="179" t="s">
        <v>572</v>
      </c>
      <c r="G753" s="179"/>
      <c r="H753" s="179"/>
      <c r="I753" s="179"/>
      <c r="J753" s="179"/>
      <c r="K753" s="102" t="s">
        <v>556</v>
      </c>
      <c r="L753" s="102" t="s">
        <v>573</v>
      </c>
      <c r="M753" s="102"/>
      <c r="N753" s="180">
        <f>N754</f>
        <v>109394.29999999999</v>
      </c>
      <c r="O753" s="180"/>
      <c r="P753" s="123">
        <f>P754</f>
        <v>109394.29999999999</v>
      </c>
    </row>
    <row r="754" spans="2:16" ht="32.25" customHeight="1" x14ac:dyDescent="0.2">
      <c r="B754" s="107"/>
      <c r="C754" s="93"/>
      <c r="D754" s="95"/>
      <c r="E754" s="96"/>
      <c r="F754" s="97"/>
      <c r="G754" s="181" t="s">
        <v>574</v>
      </c>
      <c r="H754" s="181"/>
      <c r="I754" s="181"/>
      <c r="J754" s="181"/>
      <c r="K754" s="98" t="s">
        <v>556</v>
      </c>
      <c r="L754" s="98" t="s">
        <v>575</v>
      </c>
      <c r="M754" s="98"/>
      <c r="N754" s="169">
        <f>N755+N756</f>
        <v>109394.29999999999</v>
      </c>
      <c r="O754" s="169"/>
      <c r="P754" s="121">
        <f>P755+P756</f>
        <v>109394.29999999999</v>
      </c>
    </row>
    <row r="755" spans="2:16" ht="49.5" customHeight="1" x14ac:dyDescent="0.2">
      <c r="B755" s="107"/>
      <c r="C755" s="93"/>
      <c r="D755" s="95"/>
      <c r="E755" s="96"/>
      <c r="F755" s="97"/>
      <c r="G755" s="99"/>
      <c r="H755" s="184" t="s">
        <v>665</v>
      </c>
      <c r="I755" s="185"/>
      <c r="J755" s="186"/>
      <c r="K755" s="100" t="s">
        <v>556</v>
      </c>
      <c r="L755" s="100" t="s">
        <v>575</v>
      </c>
      <c r="M755" s="100" t="s">
        <v>666</v>
      </c>
      <c r="N755" s="170">
        <v>69404.7</v>
      </c>
      <c r="O755" s="170"/>
      <c r="P755" s="124">
        <v>69404.7</v>
      </c>
    </row>
    <row r="756" spans="2:16" ht="49.5" customHeight="1" x14ac:dyDescent="0.2">
      <c r="B756" s="107"/>
      <c r="C756" s="93"/>
      <c r="D756" s="95"/>
      <c r="E756" s="96"/>
      <c r="F756" s="97"/>
      <c r="G756" s="99"/>
      <c r="H756" s="184" t="s">
        <v>211</v>
      </c>
      <c r="I756" s="185"/>
      <c r="J756" s="186"/>
      <c r="K756" s="100" t="s">
        <v>556</v>
      </c>
      <c r="L756" s="100" t="s">
        <v>575</v>
      </c>
      <c r="M756" s="100" t="s">
        <v>212</v>
      </c>
      <c r="N756" s="170">
        <v>39989.599999999999</v>
      </c>
      <c r="O756" s="170"/>
      <c r="P756" s="124">
        <v>39989.599999999999</v>
      </c>
    </row>
    <row r="757" spans="2:16" ht="15" customHeight="1" x14ac:dyDescent="0.2">
      <c r="B757" s="107"/>
      <c r="C757" s="218" t="s">
        <v>576</v>
      </c>
      <c r="D757" s="218"/>
      <c r="E757" s="218"/>
      <c r="F757" s="218"/>
      <c r="G757" s="218"/>
      <c r="H757" s="218"/>
      <c r="I757" s="218"/>
      <c r="J757" s="218"/>
      <c r="K757" s="92" t="s">
        <v>577</v>
      </c>
      <c r="L757" s="92"/>
      <c r="M757" s="92"/>
      <c r="N757" s="221">
        <f>N766</f>
        <v>300</v>
      </c>
      <c r="O757" s="221"/>
      <c r="P757" s="126">
        <f>P766+P758</f>
        <v>34800</v>
      </c>
    </row>
    <row r="758" spans="2:16" ht="36" customHeight="1" x14ac:dyDescent="0.2">
      <c r="B758" s="107"/>
      <c r="C758" s="93"/>
      <c r="D758" s="119"/>
      <c r="E758" s="119"/>
      <c r="F758" s="119"/>
      <c r="G758" s="119"/>
      <c r="H758" s="119"/>
      <c r="I758" s="167" t="s">
        <v>341</v>
      </c>
      <c r="J758" s="168"/>
      <c r="K758" s="92" t="s">
        <v>577</v>
      </c>
      <c r="L758" s="92" t="s">
        <v>342</v>
      </c>
      <c r="M758" s="92"/>
      <c r="N758" s="163">
        <v>0</v>
      </c>
      <c r="O758" s="164"/>
      <c r="P758" s="126">
        <f>P759+P763</f>
        <v>34500</v>
      </c>
    </row>
    <row r="759" spans="2:16" ht="24" customHeight="1" x14ac:dyDescent="0.2">
      <c r="B759" s="107"/>
      <c r="C759" s="93"/>
      <c r="D759" s="119"/>
      <c r="E759" s="119"/>
      <c r="F759" s="119"/>
      <c r="G759" s="119"/>
      <c r="H759" s="119"/>
      <c r="I759" s="167" t="s">
        <v>557</v>
      </c>
      <c r="J759" s="168"/>
      <c r="K759" s="92" t="s">
        <v>577</v>
      </c>
      <c r="L759" s="92" t="s">
        <v>558</v>
      </c>
      <c r="M759" s="92"/>
      <c r="N759" s="163">
        <v>0</v>
      </c>
      <c r="O759" s="164"/>
      <c r="P759" s="126">
        <f>P760</f>
        <v>27462</v>
      </c>
    </row>
    <row r="760" spans="2:16" ht="30.75" customHeight="1" x14ac:dyDescent="0.2">
      <c r="B760" s="107"/>
      <c r="C760" s="93"/>
      <c r="D760" s="119"/>
      <c r="E760" s="119"/>
      <c r="F760" s="119"/>
      <c r="G760" s="119"/>
      <c r="H760" s="119"/>
      <c r="I760" s="175" t="s">
        <v>563</v>
      </c>
      <c r="J760" s="176"/>
      <c r="K760" s="153" t="s">
        <v>577</v>
      </c>
      <c r="L760" s="153" t="s">
        <v>564</v>
      </c>
      <c r="M760" s="153"/>
      <c r="N760" s="173">
        <v>0</v>
      </c>
      <c r="O760" s="174"/>
      <c r="P760" s="154">
        <f>P761</f>
        <v>27462</v>
      </c>
    </row>
    <row r="761" spans="2:16" ht="48" customHeight="1" x14ac:dyDescent="0.2">
      <c r="B761" s="107"/>
      <c r="C761" s="93"/>
      <c r="D761" s="119"/>
      <c r="E761" s="119"/>
      <c r="F761" s="119"/>
      <c r="G761" s="119"/>
      <c r="H761" s="119"/>
      <c r="I761" s="167" t="s">
        <v>810</v>
      </c>
      <c r="J761" s="168"/>
      <c r="K761" s="92" t="s">
        <v>577</v>
      </c>
      <c r="L761" s="133" t="s">
        <v>811</v>
      </c>
      <c r="M761" s="92"/>
      <c r="N761" s="163">
        <v>0</v>
      </c>
      <c r="O761" s="164"/>
      <c r="P761" s="126">
        <f>P762</f>
        <v>27462</v>
      </c>
    </row>
    <row r="762" spans="2:16" ht="18.75" customHeight="1" x14ac:dyDescent="0.2">
      <c r="B762" s="107"/>
      <c r="C762" s="93"/>
      <c r="D762" s="119"/>
      <c r="E762" s="119"/>
      <c r="F762" s="119"/>
      <c r="G762" s="119"/>
      <c r="H762" s="119"/>
      <c r="I762" s="167" t="s">
        <v>716</v>
      </c>
      <c r="J762" s="168"/>
      <c r="K762" s="92" t="s">
        <v>577</v>
      </c>
      <c r="L762" s="133" t="s">
        <v>811</v>
      </c>
      <c r="M762" s="92">
        <v>622</v>
      </c>
      <c r="N762" s="163">
        <v>0</v>
      </c>
      <c r="O762" s="164"/>
      <c r="P762" s="126">
        <v>27462</v>
      </c>
    </row>
    <row r="763" spans="2:16" ht="30" customHeight="1" x14ac:dyDescent="0.25">
      <c r="B763" s="107"/>
      <c r="C763" s="93"/>
      <c r="D763" s="119"/>
      <c r="E763" s="119"/>
      <c r="F763" s="119"/>
      <c r="G763" s="119"/>
      <c r="H763" s="119"/>
      <c r="I763" s="165" t="s">
        <v>813</v>
      </c>
      <c r="J763" s="166"/>
      <c r="K763" s="92" t="s">
        <v>577</v>
      </c>
      <c r="L763" s="133" t="s">
        <v>812</v>
      </c>
      <c r="M763" s="92"/>
      <c r="N763" s="163">
        <v>0</v>
      </c>
      <c r="O763" s="164"/>
      <c r="P763" s="126">
        <f>P764</f>
        <v>7038</v>
      </c>
    </row>
    <row r="764" spans="2:16" ht="36" customHeight="1" x14ac:dyDescent="0.2">
      <c r="B764" s="107"/>
      <c r="C764" s="93"/>
      <c r="D764" s="119"/>
      <c r="E764" s="119"/>
      <c r="F764" s="119"/>
      <c r="G764" s="119"/>
      <c r="H764" s="119"/>
      <c r="I764" s="167" t="s">
        <v>815</v>
      </c>
      <c r="J764" s="168"/>
      <c r="K764" s="92" t="s">
        <v>577</v>
      </c>
      <c r="L764" s="133" t="s">
        <v>814</v>
      </c>
      <c r="M764" s="92"/>
      <c r="N764" s="163">
        <v>0</v>
      </c>
      <c r="O764" s="164"/>
      <c r="P764" s="126">
        <f>P765</f>
        <v>7038</v>
      </c>
    </row>
    <row r="765" spans="2:16" ht="18.75" customHeight="1" x14ac:dyDescent="0.2">
      <c r="B765" s="107"/>
      <c r="C765" s="93"/>
      <c r="D765" s="119"/>
      <c r="E765" s="119"/>
      <c r="F765" s="119"/>
      <c r="G765" s="119"/>
      <c r="H765" s="119"/>
      <c r="I765" s="167" t="s">
        <v>716</v>
      </c>
      <c r="J765" s="168"/>
      <c r="K765" s="92" t="s">
        <v>577</v>
      </c>
      <c r="L765" s="133" t="s">
        <v>814</v>
      </c>
      <c r="M765" s="92">
        <v>622</v>
      </c>
      <c r="N765" s="163">
        <v>0</v>
      </c>
      <c r="O765" s="164"/>
      <c r="P765" s="126">
        <v>7038</v>
      </c>
    </row>
    <row r="766" spans="2:16" ht="33.75" customHeight="1" x14ac:dyDescent="0.2">
      <c r="B766" s="107"/>
      <c r="C766" s="93"/>
      <c r="D766" s="182" t="s">
        <v>157</v>
      </c>
      <c r="E766" s="182"/>
      <c r="F766" s="182"/>
      <c r="G766" s="182"/>
      <c r="H766" s="182"/>
      <c r="I766" s="182"/>
      <c r="J766" s="182"/>
      <c r="K766" s="94" t="s">
        <v>577</v>
      </c>
      <c r="L766" s="94" t="s">
        <v>158</v>
      </c>
      <c r="M766" s="94"/>
      <c r="N766" s="183">
        <f>N767</f>
        <v>300</v>
      </c>
      <c r="O766" s="183"/>
      <c r="P766" s="125">
        <f>P767</f>
        <v>300</v>
      </c>
    </row>
    <row r="767" spans="2:16" ht="17.25" customHeight="1" x14ac:dyDescent="0.2">
      <c r="B767" s="107"/>
      <c r="C767" s="93"/>
      <c r="D767" s="95"/>
      <c r="E767" s="177" t="s">
        <v>241</v>
      </c>
      <c r="F767" s="177"/>
      <c r="G767" s="177"/>
      <c r="H767" s="177"/>
      <c r="I767" s="177"/>
      <c r="J767" s="177"/>
      <c r="K767" s="101" t="s">
        <v>577</v>
      </c>
      <c r="L767" s="101" t="s">
        <v>242</v>
      </c>
      <c r="M767" s="101"/>
      <c r="N767" s="178">
        <f>N768+N773</f>
        <v>300</v>
      </c>
      <c r="O767" s="178"/>
      <c r="P767" s="122">
        <f>P768+P773</f>
        <v>300</v>
      </c>
    </row>
    <row r="768" spans="2:16" ht="32.25" customHeight="1" x14ac:dyDescent="0.2">
      <c r="B768" s="107"/>
      <c r="C768" s="93"/>
      <c r="D768" s="95"/>
      <c r="E768" s="96"/>
      <c r="F768" s="179" t="s">
        <v>316</v>
      </c>
      <c r="G768" s="179"/>
      <c r="H768" s="179"/>
      <c r="I768" s="179"/>
      <c r="J768" s="179"/>
      <c r="K768" s="102" t="s">
        <v>577</v>
      </c>
      <c r="L768" s="102" t="s">
        <v>317</v>
      </c>
      <c r="M768" s="102"/>
      <c r="N768" s="180">
        <f>N769</f>
        <v>261</v>
      </c>
      <c r="O768" s="180"/>
      <c r="P768" s="123">
        <f>P769</f>
        <v>261</v>
      </c>
    </row>
    <row r="769" spans="2:16" ht="48" customHeight="1" x14ac:dyDescent="0.2">
      <c r="B769" s="107"/>
      <c r="C769" s="93"/>
      <c r="D769" s="95"/>
      <c r="E769" s="96"/>
      <c r="F769" s="97"/>
      <c r="G769" s="181" t="s">
        <v>578</v>
      </c>
      <c r="H769" s="181"/>
      <c r="I769" s="181"/>
      <c r="J769" s="181"/>
      <c r="K769" s="98" t="s">
        <v>577</v>
      </c>
      <c r="L769" s="98" t="s">
        <v>579</v>
      </c>
      <c r="M769" s="98"/>
      <c r="N769" s="169">
        <f>N770+N771</f>
        <v>261</v>
      </c>
      <c r="O769" s="169"/>
      <c r="P769" s="121">
        <f>P770+P771</f>
        <v>261</v>
      </c>
    </row>
    <row r="770" spans="2:16" ht="15" customHeight="1" x14ac:dyDescent="0.2">
      <c r="B770" s="107"/>
      <c r="C770" s="93"/>
      <c r="D770" s="95"/>
      <c r="E770" s="96"/>
      <c r="F770" s="97"/>
      <c r="G770" s="99"/>
      <c r="H770" s="184" t="s">
        <v>53</v>
      </c>
      <c r="I770" s="185"/>
      <c r="J770" s="186"/>
      <c r="K770" s="100" t="s">
        <v>577</v>
      </c>
      <c r="L770" s="100" t="s">
        <v>579</v>
      </c>
      <c r="M770" s="100" t="s">
        <v>54</v>
      </c>
      <c r="N770" s="170">
        <v>187</v>
      </c>
      <c r="O770" s="170"/>
      <c r="P770" s="124">
        <v>187</v>
      </c>
    </row>
    <row r="771" spans="2:16" ht="15" customHeight="1" x14ac:dyDescent="0.2">
      <c r="B771" s="107"/>
      <c r="C771" s="93"/>
      <c r="D771" s="95"/>
      <c r="E771" s="96"/>
      <c r="F771" s="97"/>
      <c r="G771" s="99"/>
      <c r="H771" s="184" t="s">
        <v>716</v>
      </c>
      <c r="I771" s="185"/>
      <c r="J771" s="186"/>
      <c r="K771" s="100" t="s">
        <v>577</v>
      </c>
      <c r="L771" s="100" t="s">
        <v>579</v>
      </c>
      <c r="M771" s="100" t="s">
        <v>717</v>
      </c>
      <c r="N771" s="170">
        <v>74</v>
      </c>
      <c r="O771" s="170"/>
      <c r="P771" s="124">
        <v>74</v>
      </c>
    </row>
    <row r="772" spans="2:16" ht="15" customHeight="1" x14ac:dyDescent="0.2">
      <c r="B772" s="107"/>
      <c r="C772" s="93"/>
      <c r="D772" s="95"/>
      <c r="E772" s="96"/>
      <c r="F772" s="179" t="s">
        <v>322</v>
      </c>
      <c r="G772" s="179"/>
      <c r="H772" s="179"/>
      <c r="I772" s="179"/>
      <c r="J772" s="179"/>
      <c r="K772" s="102" t="s">
        <v>577</v>
      </c>
      <c r="L772" s="102" t="s">
        <v>323</v>
      </c>
      <c r="M772" s="102"/>
      <c r="N772" s="180">
        <f>N773</f>
        <v>39</v>
      </c>
      <c r="O772" s="180"/>
      <c r="P772" s="123">
        <f>P773</f>
        <v>39</v>
      </c>
    </row>
    <row r="773" spans="2:16" ht="33" customHeight="1" x14ac:dyDescent="0.2">
      <c r="B773" s="107"/>
      <c r="C773" s="93"/>
      <c r="D773" s="95"/>
      <c r="E773" s="96"/>
      <c r="F773" s="97"/>
      <c r="G773" s="181" t="s">
        <v>580</v>
      </c>
      <c r="H773" s="181"/>
      <c r="I773" s="181"/>
      <c r="J773" s="181"/>
      <c r="K773" s="98" t="s">
        <v>577</v>
      </c>
      <c r="L773" s="98" t="s">
        <v>581</v>
      </c>
      <c r="M773" s="98"/>
      <c r="N773" s="169">
        <f>N774+N775</f>
        <v>39</v>
      </c>
      <c r="O773" s="169"/>
      <c r="P773" s="121">
        <f>P774+P775</f>
        <v>39</v>
      </c>
    </row>
    <row r="774" spans="2:16" ht="15" customHeight="1" x14ac:dyDescent="0.2">
      <c r="B774" s="107"/>
      <c r="C774" s="93"/>
      <c r="D774" s="95"/>
      <c r="E774" s="96"/>
      <c r="F774" s="97"/>
      <c r="G774" s="99"/>
      <c r="H774" s="184" t="s">
        <v>53</v>
      </c>
      <c r="I774" s="185"/>
      <c r="J774" s="186"/>
      <c r="K774" s="100" t="s">
        <v>577</v>
      </c>
      <c r="L774" s="100" t="s">
        <v>581</v>
      </c>
      <c r="M774" s="100" t="s">
        <v>54</v>
      </c>
      <c r="N774" s="170">
        <v>10</v>
      </c>
      <c r="O774" s="170"/>
      <c r="P774" s="124">
        <v>10</v>
      </c>
    </row>
    <row r="775" spans="2:16" ht="15" customHeight="1" x14ac:dyDescent="0.2">
      <c r="B775" s="107"/>
      <c r="C775" s="93"/>
      <c r="D775" s="95"/>
      <c r="E775" s="96"/>
      <c r="F775" s="97"/>
      <c r="G775" s="99"/>
      <c r="H775" s="184" t="s">
        <v>716</v>
      </c>
      <c r="I775" s="185"/>
      <c r="J775" s="186"/>
      <c r="K775" s="100" t="s">
        <v>577</v>
      </c>
      <c r="L775" s="100" t="s">
        <v>581</v>
      </c>
      <c r="M775" s="100" t="s">
        <v>717</v>
      </c>
      <c r="N775" s="170">
        <v>29</v>
      </c>
      <c r="O775" s="170"/>
      <c r="P775" s="124">
        <v>29</v>
      </c>
    </row>
    <row r="776" spans="2:16" ht="31.5" customHeight="1" x14ac:dyDescent="0.2">
      <c r="B776" s="252" t="s">
        <v>582</v>
      </c>
      <c r="C776" s="253"/>
      <c r="D776" s="253"/>
      <c r="E776" s="253"/>
      <c r="F776" s="253"/>
      <c r="G776" s="253"/>
      <c r="H776" s="253"/>
      <c r="I776" s="253"/>
      <c r="J776" s="253"/>
      <c r="K776" s="103" t="s">
        <v>583</v>
      </c>
      <c r="L776" s="103"/>
      <c r="M776" s="103"/>
      <c r="N776" s="254">
        <f t="shared" ref="N776:N781" si="2">N777</f>
        <v>17000</v>
      </c>
      <c r="O776" s="254"/>
      <c r="P776" s="127">
        <v>0</v>
      </c>
    </row>
    <row r="777" spans="2:16" ht="15" customHeight="1" x14ac:dyDescent="0.2">
      <c r="B777" s="107"/>
      <c r="C777" s="218" t="s">
        <v>584</v>
      </c>
      <c r="D777" s="218"/>
      <c r="E777" s="218"/>
      <c r="F777" s="218"/>
      <c r="G777" s="218"/>
      <c r="H777" s="218"/>
      <c r="I777" s="218"/>
      <c r="J777" s="218"/>
      <c r="K777" s="92" t="s">
        <v>585</v>
      </c>
      <c r="L777" s="92"/>
      <c r="M777" s="92"/>
      <c r="N777" s="221">
        <f t="shared" si="2"/>
        <v>17000</v>
      </c>
      <c r="O777" s="221"/>
      <c r="P777" s="126">
        <v>0</v>
      </c>
    </row>
    <row r="778" spans="2:16" ht="37.5" customHeight="1" x14ac:dyDescent="0.2">
      <c r="B778" s="107"/>
      <c r="C778" s="93"/>
      <c r="D778" s="182" t="s">
        <v>105</v>
      </c>
      <c r="E778" s="182"/>
      <c r="F778" s="182"/>
      <c r="G778" s="182"/>
      <c r="H778" s="182"/>
      <c r="I778" s="182"/>
      <c r="J778" s="182"/>
      <c r="K778" s="94" t="s">
        <v>585</v>
      </c>
      <c r="L778" s="94" t="s">
        <v>106</v>
      </c>
      <c r="M778" s="94"/>
      <c r="N778" s="183">
        <f t="shared" si="2"/>
        <v>17000</v>
      </c>
      <c r="O778" s="183"/>
      <c r="P778" s="125">
        <v>0</v>
      </c>
    </row>
    <row r="779" spans="2:16" ht="33.75" customHeight="1" x14ac:dyDescent="0.2">
      <c r="B779" s="107"/>
      <c r="C779" s="93"/>
      <c r="D779" s="95"/>
      <c r="E779" s="177" t="s">
        <v>169</v>
      </c>
      <c r="F779" s="177"/>
      <c r="G779" s="177"/>
      <c r="H779" s="177"/>
      <c r="I779" s="177"/>
      <c r="J779" s="177"/>
      <c r="K779" s="101" t="s">
        <v>585</v>
      </c>
      <c r="L779" s="101" t="s">
        <v>170</v>
      </c>
      <c r="M779" s="101"/>
      <c r="N779" s="178">
        <f t="shared" si="2"/>
        <v>17000</v>
      </c>
      <c r="O779" s="178"/>
      <c r="P779" s="122">
        <v>0</v>
      </c>
    </row>
    <row r="780" spans="2:16" ht="32.25" customHeight="1" x14ac:dyDescent="0.2">
      <c r="B780" s="107"/>
      <c r="C780" s="93"/>
      <c r="D780" s="95"/>
      <c r="E780" s="96"/>
      <c r="F780" s="179" t="s">
        <v>586</v>
      </c>
      <c r="G780" s="179"/>
      <c r="H780" s="179"/>
      <c r="I780" s="179"/>
      <c r="J780" s="179"/>
      <c r="K780" s="102" t="s">
        <v>585</v>
      </c>
      <c r="L780" s="102" t="s">
        <v>587</v>
      </c>
      <c r="M780" s="102"/>
      <c r="N780" s="180">
        <f t="shared" si="2"/>
        <v>17000</v>
      </c>
      <c r="O780" s="180"/>
      <c r="P780" s="123">
        <v>0</v>
      </c>
    </row>
    <row r="781" spans="2:16" ht="33.75" customHeight="1" x14ac:dyDescent="0.2">
      <c r="B781" s="107"/>
      <c r="C781" s="93"/>
      <c r="D781" s="95"/>
      <c r="E781" s="96"/>
      <c r="F781" s="97"/>
      <c r="G781" s="181" t="s">
        <v>588</v>
      </c>
      <c r="H781" s="181"/>
      <c r="I781" s="181"/>
      <c r="J781" s="181"/>
      <c r="K781" s="98" t="s">
        <v>585</v>
      </c>
      <c r="L781" s="98" t="s">
        <v>589</v>
      </c>
      <c r="M781" s="98"/>
      <c r="N781" s="169">
        <f t="shared" si="2"/>
        <v>17000</v>
      </c>
      <c r="O781" s="169"/>
      <c r="P781" s="121">
        <v>0</v>
      </c>
    </row>
    <row r="782" spans="2:16" ht="15" customHeight="1" thickBot="1" x14ac:dyDescent="0.25">
      <c r="B782" s="108"/>
      <c r="C782" s="109"/>
      <c r="D782" s="110"/>
      <c r="E782" s="111"/>
      <c r="F782" s="112"/>
      <c r="G782" s="113"/>
      <c r="H782" s="241" t="s">
        <v>590</v>
      </c>
      <c r="I782" s="242"/>
      <c r="J782" s="243"/>
      <c r="K782" s="114" t="s">
        <v>585</v>
      </c>
      <c r="L782" s="114" t="s">
        <v>589</v>
      </c>
      <c r="M782" s="114" t="s">
        <v>591</v>
      </c>
      <c r="N782" s="240">
        <v>17000</v>
      </c>
      <c r="O782" s="240"/>
      <c r="P782" s="128">
        <v>0</v>
      </c>
    </row>
    <row r="783" spans="2:16" ht="16.5" thickBot="1" x14ac:dyDescent="0.3">
      <c r="B783" s="193" t="s">
        <v>451</v>
      </c>
      <c r="C783" s="194"/>
      <c r="D783" s="194"/>
      <c r="E783" s="194"/>
      <c r="F783" s="194"/>
      <c r="G783" s="194"/>
      <c r="H783" s="194"/>
      <c r="I783" s="194"/>
      <c r="J783" s="194"/>
      <c r="K783" s="194"/>
      <c r="L783" s="194"/>
      <c r="M783" s="282"/>
      <c r="N783" s="283">
        <f>N15+N171+N195+N292+N336+N367+N600+N657+N675+N734+N776</f>
        <v>4251016.2</v>
      </c>
      <c r="O783" s="283"/>
      <c r="P783" s="129">
        <f>P15+P171+P195+P292+P336+P367+P600+P657+P675+P734+P776</f>
        <v>4041937.7</v>
      </c>
    </row>
    <row r="784" spans="2:16" ht="16.5" thickBot="1" x14ac:dyDescent="0.3">
      <c r="I784" s="193" t="s">
        <v>594</v>
      </c>
      <c r="J784" s="194"/>
      <c r="K784" s="115"/>
      <c r="L784" s="115"/>
      <c r="M784" s="116"/>
      <c r="N784" s="195">
        <f>N686+N688+N690+N693+N695</f>
        <v>6630</v>
      </c>
      <c r="O784" s="195"/>
      <c r="P784" s="135">
        <f>P686+P688+P690+P693+P695</f>
        <v>6630.3</v>
      </c>
    </row>
    <row r="785" spans="2:17" ht="15" customHeight="1" x14ac:dyDescent="0.2">
      <c r="B785" s="287"/>
      <c r="C785" s="287"/>
      <c r="D785" s="287"/>
      <c r="E785" s="287"/>
      <c r="F785" s="287"/>
      <c r="G785" s="287"/>
      <c r="H785" s="287"/>
      <c r="I785" s="287"/>
      <c r="J785" s="84"/>
      <c r="K785" s="281"/>
      <c r="L785" s="281"/>
      <c r="M785" s="79"/>
      <c r="N785" s="84"/>
      <c r="O785" s="79"/>
      <c r="P785" s="85"/>
      <c r="Q785" s="62"/>
    </row>
    <row r="786" spans="2:17" x14ac:dyDescent="0.2">
      <c r="B786" s="80"/>
      <c r="C786" s="80"/>
      <c r="D786" s="80"/>
      <c r="E786" s="80"/>
      <c r="F786" s="80"/>
      <c r="G786" s="80"/>
      <c r="H786" s="80"/>
      <c r="I786" s="80"/>
      <c r="J786" s="82"/>
      <c r="K786" s="280"/>
      <c r="L786" s="280"/>
      <c r="M786" s="82"/>
      <c r="N786" s="106"/>
      <c r="O786" s="82"/>
      <c r="P786" s="82"/>
      <c r="Q786" s="62"/>
    </row>
    <row r="787" spans="2:17" x14ac:dyDescent="0.2">
      <c r="H787" s="83" t="s">
        <v>592</v>
      </c>
      <c r="I787" s="83"/>
    </row>
  </sheetData>
  <mergeCells count="1558">
    <mergeCell ref="N45:O45"/>
    <mergeCell ref="N46:O46"/>
    <mergeCell ref="N47:O47"/>
    <mergeCell ref="I45:J45"/>
    <mergeCell ref="I46:J46"/>
    <mergeCell ref="I47:J47"/>
    <mergeCell ref="I48:J48"/>
    <mergeCell ref="I49:J49"/>
    <mergeCell ref="I50:J50"/>
    <mergeCell ref="I51:J51"/>
    <mergeCell ref="N51:O51"/>
    <mergeCell ref="N50:O50"/>
    <mergeCell ref="N49:O49"/>
    <mergeCell ref="N48:O48"/>
    <mergeCell ref="N65:O65"/>
    <mergeCell ref="B785:I785"/>
    <mergeCell ref="N771:O771"/>
    <mergeCell ref="N772:O772"/>
    <mergeCell ref="N775:O775"/>
    <mergeCell ref="N774:O774"/>
    <mergeCell ref="B776:J776"/>
    <mergeCell ref="N780:O780"/>
    <mergeCell ref="C757:J757"/>
    <mergeCell ref="N757:O757"/>
    <mergeCell ref="N755:O755"/>
    <mergeCell ref="H755:J755"/>
    <mergeCell ref="D766:J766"/>
    <mergeCell ref="N766:O766"/>
    <mergeCell ref="E767:J767"/>
    <mergeCell ref="N767:O767"/>
    <mergeCell ref="F768:J768"/>
    <mergeCell ref="N768:O768"/>
    <mergeCell ref="K786:L786"/>
    <mergeCell ref="K785:L785"/>
    <mergeCell ref="G769:J769"/>
    <mergeCell ref="E779:J779"/>
    <mergeCell ref="H774:J774"/>
    <mergeCell ref="H775:J775"/>
    <mergeCell ref="G773:J773"/>
    <mergeCell ref="H770:J770"/>
    <mergeCell ref="G781:J781"/>
    <mergeCell ref="N779:O779"/>
    <mergeCell ref="C777:J777"/>
    <mergeCell ref="N769:O769"/>
    <mergeCell ref="N773:O773"/>
    <mergeCell ref="N770:O770"/>
    <mergeCell ref="B783:M783"/>
    <mergeCell ref="N781:O781"/>
    <mergeCell ref="F780:J780"/>
    <mergeCell ref="N782:O782"/>
    <mergeCell ref="H782:J782"/>
    <mergeCell ref="N783:O783"/>
    <mergeCell ref="N777:O777"/>
    <mergeCell ref="D778:J778"/>
    <mergeCell ref="N778:O778"/>
    <mergeCell ref="N776:O776"/>
    <mergeCell ref="F772:J772"/>
    <mergeCell ref="H771:J771"/>
    <mergeCell ref="N756:O756"/>
    <mergeCell ref="H756:J756"/>
    <mergeCell ref="H749:J749"/>
    <mergeCell ref="G739:J739"/>
    <mergeCell ref="N739:O739"/>
    <mergeCell ref="G748:J748"/>
    <mergeCell ref="N748:O748"/>
    <mergeCell ref="H745:J745"/>
    <mergeCell ref="G750:J750"/>
    <mergeCell ref="N750:O750"/>
    <mergeCell ref="G744:J744"/>
    <mergeCell ref="N744:O744"/>
    <mergeCell ref="N746:O746"/>
    <mergeCell ref="H746:J746"/>
    <mergeCell ref="N745:O745"/>
    <mergeCell ref="N749:O749"/>
    <mergeCell ref="G754:J754"/>
    <mergeCell ref="N754:O754"/>
    <mergeCell ref="F747:J747"/>
    <mergeCell ref="N747:O747"/>
    <mergeCell ref="C735:J735"/>
    <mergeCell ref="N735:O735"/>
    <mergeCell ref="D736:J736"/>
    <mergeCell ref="N736:O736"/>
    <mergeCell ref="N734:O734"/>
    <mergeCell ref="N717:O717"/>
    <mergeCell ref="H717:J717"/>
    <mergeCell ref="N721:O721"/>
    <mergeCell ref="H721:J721"/>
    <mergeCell ref="N720:O720"/>
    <mergeCell ref="D741:J741"/>
    <mergeCell ref="N741:O741"/>
    <mergeCell ref="F743:J743"/>
    <mergeCell ref="N743:O743"/>
    <mergeCell ref="E737:J737"/>
    <mergeCell ref="N737:O737"/>
    <mergeCell ref="F738:J738"/>
    <mergeCell ref="N738:O738"/>
    <mergeCell ref="N726:O726"/>
    <mergeCell ref="D723:J723"/>
    <mergeCell ref="N723:O723"/>
    <mergeCell ref="C722:J722"/>
    <mergeCell ref="N724:O724"/>
    <mergeCell ref="F719:J719"/>
    <mergeCell ref="E724:J724"/>
    <mergeCell ref="N718:O718"/>
    <mergeCell ref="H727:J727"/>
    <mergeCell ref="F725:J725"/>
    <mergeCell ref="N719:O719"/>
    <mergeCell ref="G720:J720"/>
    <mergeCell ref="G716:J716"/>
    <mergeCell ref="N716:O716"/>
    <mergeCell ref="F711:J711"/>
    <mergeCell ref="N711:O711"/>
    <mergeCell ref="N733:O733"/>
    <mergeCell ref="B734:J734"/>
    <mergeCell ref="F753:J753"/>
    <mergeCell ref="N753:O753"/>
    <mergeCell ref="N740:O740"/>
    <mergeCell ref="H740:J740"/>
    <mergeCell ref="N751:O751"/>
    <mergeCell ref="H751:J751"/>
    <mergeCell ref="E752:J752"/>
    <mergeCell ref="N752:O752"/>
    <mergeCell ref="E730:J730"/>
    <mergeCell ref="N730:O730"/>
    <mergeCell ref="E718:J718"/>
    <mergeCell ref="G726:J726"/>
    <mergeCell ref="E742:J742"/>
    <mergeCell ref="N742:O742"/>
    <mergeCell ref="F731:J731"/>
    <mergeCell ref="N731:O731"/>
    <mergeCell ref="H733:J733"/>
    <mergeCell ref="N722:O722"/>
    <mergeCell ref="N728:O728"/>
    <mergeCell ref="H728:J728"/>
    <mergeCell ref="D729:J729"/>
    <mergeCell ref="N729:O729"/>
    <mergeCell ref="N725:O725"/>
    <mergeCell ref="N727:O727"/>
    <mergeCell ref="G732:J732"/>
    <mergeCell ref="N732:O732"/>
    <mergeCell ref="G712:J712"/>
    <mergeCell ref="N712:O712"/>
    <mergeCell ref="N708:O708"/>
    <mergeCell ref="E710:J710"/>
    <mergeCell ref="N710:O710"/>
    <mergeCell ref="H708:J708"/>
    <mergeCell ref="N706:O706"/>
    <mergeCell ref="H706:J706"/>
    <mergeCell ref="G707:J707"/>
    <mergeCell ref="N707:O707"/>
    <mergeCell ref="F715:J715"/>
    <mergeCell ref="N713:O713"/>
    <mergeCell ref="H713:J713"/>
    <mergeCell ref="E714:J714"/>
    <mergeCell ref="N714:O714"/>
    <mergeCell ref="N715:O715"/>
    <mergeCell ref="D709:J709"/>
    <mergeCell ref="N709:O709"/>
    <mergeCell ref="N688:O688"/>
    <mergeCell ref="H688:J688"/>
    <mergeCell ref="H701:J701"/>
    <mergeCell ref="G705:J705"/>
    <mergeCell ref="N705:O705"/>
    <mergeCell ref="D702:J702"/>
    <mergeCell ref="N702:O702"/>
    <mergeCell ref="G692:J692"/>
    <mergeCell ref="H695:J695"/>
    <mergeCell ref="N701:O701"/>
    <mergeCell ref="N692:O692"/>
    <mergeCell ref="N700:O700"/>
    <mergeCell ref="G687:J687"/>
    <mergeCell ref="N687:O687"/>
    <mergeCell ref="G689:J689"/>
    <mergeCell ref="N689:O689"/>
    <mergeCell ref="N691:O691"/>
    <mergeCell ref="H691:J691"/>
    <mergeCell ref="N697:O697"/>
    <mergeCell ref="N690:O690"/>
    <mergeCell ref="H690:J690"/>
    <mergeCell ref="G699:J699"/>
    <mergeCell ref="N699:O699"/>
    <mergeCell ref="N693:O693"/>
    <mergeCell ref="H693:J693"/>
    <mergeCell ref="N695:O695"/>
    <mergeCell ref="E703:J703"/>
    <mergeCell ref="N703:O703"/>
    <mergeCell ref="F704:J704"/>
    <mergeCell ref="N704:O704"/>
    <mergeCell ref="G673:J673"/>
    <mergeCell ref="N673:O673"/>
    <mergeCell ref="G666:J666"/>
    <mergeCell ref="N666:O666"/>
    <mergeCell ref="H680:J680"/>
    <mergeCell ref="G678:J678"/>
    <mergeCell ref="N667:O667"/>
    <mergeCell ref="H667:J667"/>
    <mergeCell ref="N674:O674"/>
    <mergeCell ref="H674:J674"/>
    <mergeCell ref="G668:J668"/>
    <mergeCell ref="N668:O668"/>
    <mergeCell ref="H700:J700"/>
    <mergeCell ref="G694:J694"/>
    <mergeCell ref="N694:O694"/>
    <mergeCell ref="F698:J698"/>
    <mergeCell ref="N698:O698"/>
    <mergeCell ref="G696:J696"/>
    <mergeCell ref="H697:J697"/>
    <mergeCell ref="N696:O696"/>
    <mergeCell ref="N679:O679"/>
    <mergeCell ref="H679:J679"/>
    <mergeCell ref="N686:O686"/>
    <mergeCell ref="G685:J685"/>
    <mergeCell ref="N685:O685"/>
    <mergeCell ref="F684:J684"/>
    <mergeCell ref="N684:O684"/>
    <mergeCell ref="D682:J682"/>
    <mergeCell ref="N682:O682"/>
    <mergeCell ref="E683:J683"/>
    <mergeCell ref="N683:O683"/>
    <mergeCell ref="H686:J686"/>
    <mergeCell ref="N670:O670"/>
    <mergeCell ref="H670:J670"/>
    <mergeCell ref="N653:O653"/>
    <mergeCell ref="H653:J653"/>
    <mergeCell ref="N655:O655"/>
    <mergeCell ref="H655:J655"/>
    <mergeCell ref="N654:O654"/>
    <mergeCell ref="H654:J654"/>
    <mergeCell ref="N677:O677"/>
    <mergeCell ref="C681:J681"/>
    <mergeCell ref="N681:O681"/>
    <mergeCell ref="N680:O680"/>
    <mergeCell ref="N678:O678"/>
    <mergeCell ref="D677:J677"/>
    <mergeCell ref="N656:O656"/>
    <mergeCell ref="H656:J656"/>
    <mergeCell ref="N665:O665"/>
    <mergeCell ref="H665:J665"/>
    <mergeCell ref="E660:J660"/>
    <mergeCell ref="N660:O660"/>
    <mergeCell ref="G664:J664"/>
    <mergeCell ref="N664:O664"/>
    <mergeCell ref="D659:J659"/>
    <mergeCell ref="N659:O659"/>
    <mergeCell ref="E671:J671"/>
    <mergeCell ref="N671:O671"/>
    <mergeCell ref="C676:J676"/>
    <mergeCell ref="N676:O676"/>
    <mergeCell ref="B675:J675"/>
    <mergeCell ref="N675:O675"/>
    <mergeCell ref="F672:J672"/>
    <mergeCell ref="N672:O672"/>
    <mergeCell ref="N641:O641"/>
    <mergeCell ref="H641:J641"/>
    <mergeCell ref="F636:J636"/>
    <mergeCell ref="N636:O636"/>
    <mergeCell ref="N669:O669"/>
    <mergeCell ref="H669:J669"/>
    <mergeCell ref="N663:O663"/>
    <mergeCell ref="H663:J663"/>
    <mergeCell ref="B657:J657"/>
    <mergeCell ref="N657:O657"/>
    <mergeCell ref="C658:J658"/>
    <mergeCell ref="N658:O658"/>
    <mergeCell ref="C645:J645"/>
    <mergeCell ref="N645:O645"/>
    <mergeCell ref="F648:J648"/>
    <mergeCell ref="N648:O648"/>
    <mergeCell ref="E647:J647"/>
    <mergeCell ref="N647:O647"/>
    <mergeCell ref="D646:J646"/>
    <mergeCell ref="N646:O646"/>
    <mergeCell ref="G662:J662"/>
    <mergeCell ref="N662:O662"/>
    <mergeCell ref="F661:J661"/>
    <mergeCell ref="N661:O661"/>
    <mergeCell ref="E630:J630"/>
    <mergeCell ref="N630:O630"/>
    <mergeCell ref="F621:J621"/>
    <mergeCell ref="N621:O621"/>
    <mergeCell ref="E620:J620"/>
    <mergeCell ref="N620:O620"/>
    <mergeCell ref="D624:J624"/>
    <mergeCell ref="N624:O624"/>
    <mergeCell ref="N652:O652"/>
    <mergeCell ref="H652:J652"/>
    <mergeCell ref="N651:O651"/>
    <mergeCell ref="H651:J651"/>
    <mergeCell ref="G643:J643"/>
    <mergeCell ref="N643:O643"/>
    <mergeCell ref="G649:J649"/>
    <mergeCell ref="N649:O649"/>
    <mergeCell ref="N650:O650"/>
    <mergeCell ref="H650:J650"/>
    <mergeCell ref="N638:O638"/>
    <mergeCell ref="H638:J638"/>
    <mergeCell ref="F631:J631"/>
    <mergeCell ref="N631:O631"/>
    <mergeCell ref="F642:J642"/>
    <mergeCell ref="N642:O642"/>
    <mergeCell ref="G640:J640"/>
    <mergeCell ref="N640:O640"/>
    <mergeCell ref="G637:J637"/>
    <mergeCell ref="N637:O637"/>
    <mergeCell ref="N644:O644"/>
    <mergeCell ref="H644:J644"/>
    <mergeCell ref="F639:J639"/>
    <mergeCell ref="N639:O639"/>
    <mergeCell ref="G614:J614"/>
    <mergeCell ref="N614:O614"/>
    <mergeCell ref="F626:J626"/>
    <mergeCell ref="N626:O626"/>
    <mergeCell ref="G622:J622"/>
    <mergeCell ref="N622:O622"/>
    <mergeCell ref="N623:O623"/>
    <mergeCell ref="H623:J623"/>
    <mergeCell ref="E616:J616"/>
    <mergeCell ref="N616:O616"/>
    <mergeCell ref="E635:J635"/>
    <mergeCell ref="N635:O635"/>
    <mergeCell ref="D634:J634"/>
    <mergeCell ref="N634:O634"/>
    <mergeCell ref="N628:O628"/>
    <mergeCell ref="H628:J628"/>
    <mergeCell ref="N633:O633"/>
    <mergeCell ref="H633:J633"/>
    <mergeCell ref="N619:O619"/>
    <mergeCell ref="H619:J619"/>
    <mergeCell ref="F617:J617"/>
    <mergeCell ref="N617:O617"/>
    <mergeCell ref="G627:J627"/>
    <mergeCell ref="N627:O627"/>
    <mergeCell ref="G618:J618"/>
    <mergeCell ref="N618:O618"/>
    <mergeCell ref="G632:J632"/>
    <mergeCell ref="N632:O632"/>
    <mergeCell ref="D629:J629"/>
    <mergeCell ref="N629:O629"/>
    <mergeCell ref="E625:J625"/>
    <mergeCell ref="N625:O625"/>
    <mergeCell ref="F604:J604"/>
    <mergeCell ref="N604:O604"/>
    <mergeCell ref="E603:J603"/>
    <mergeCell ref="N603:O603"/>
    <mergeCell ref="C601:J601"/>
    <mergeCell ref="N601:O601"/>
    <mergeCell ref="D602:J602"/>
    <mergeCell ref="N602:O602"/>
    <mergeCell ref="G605:J605"/>
    <mergeCell ref="N605:O605"/>
    <mergeCell ref="N611:O611"/>
    <mergeCell ref="H611:J611"/>
    <mergeCell ref="D607:J607"/>
    <mergeCell ref="N607:O607"/>
    <mergeCell ref="N606:O606"/>
    <mergeCell ref="H606:J606"/>
    <mergeCell ref="F609:J609"/>
    <mergeCell ref="N609:O609"/>
    <mergeCell ref="D590:J590"/>
    <mergeCell ref="N590:O590"/>
    <mergeCell ref="G593:J593"/>
    <mergeCell ref="N593:O593"/>
    <mergeCell ref="N583:O583"/>
    <mergeCell ref="H583:J583"/>
    <mergeCell ref="E591:J591"/>
    <mergeCell ref="N591:O591"/>
    <mergeCell ref="F592:J592"/>
    <mergeCell ref="N592:O592"/>
    <mergeCell ref="F584:J584"/>
    <mergeCell ref="N584:O584"/>
    <mergeCell ref="G588:J588"/>
    <mergeCell ref="N588:O588"/>
    <mergeCell ref="N589:O589"/>
    <mergeCell ref="H589:J589"/>
    <mergeCell ref="G585:J585"/>
    <mergeCell ref="N585:O585"/>
    <mergeCell ref="N594:O594"/>
    <mergeCell ref="H594:J594"/>
    <mergeCell ref="G595:J595"/>
    <mergeCell ref="N595:O595"/>
    <mergeCell ref="G577:J577"/>
    <mergeCell ref="N577:O577"/>
    <mergeCell ref="G582:J582"/>
    <mergeCell ref="N582:O582"/>
    <mergeCell ref="N578:O578"/>
    <mergeCell ref="H578:J578"/>
    <mergeCell ref="G598:J598"/>
    <mergeCell ref="N598:O598"/>
    <mergeCell ref="N599:O599"/>
    <mergeCell ref="H599:J599"/>
    <mergeCell ref="N596:O596"/>
    <mergeCell ref="H596:J596"/>
    <mergeCell ref="N615:O615"/>
    <mergeCell ref="H615:J615"/>
    <mergeCell ref="E608:J608"/>
    <mergeCell ref="N608:O608"/>
    <mergeCell ref="F613:J613"/>
    <mergeCell ref="N613:O613"/>
    <mergeCell ref="E612:J612"/>
    <mergeCell ref="N612:O612"/>
    <mergeCell ref="G610:J610"/>
    <mergeCell ref="N610:O610"/>
    <mergeCell ref="F587:J587"/>
    <mergeCell ref="N587:O587"/>
    <mergeCell ref="D597:J597"/>
    <mergeCell ref="N597:O597"/>
    <mergeCell ref="B600:J600"/>
    <mergeCell ref="N600:O600"/>
    <mergeCell ref="N570:O570"/>
    <mergeCell ref="H570:J570"/>
    <mergeCell ref="N563:O563"/>
    <mergeCell ref="H563:J563"/>
    <mergeCell ref="N586:O586"/>
    <mergeCell ref="H586:J586"/>
    <mergeCell ref="E580:J580"/>
    <mergeCell ref="N580:O580"/>
    <mergeCell ref="D579:J579"/>
    <mergeCell ref="N579:O579"/>
    <mergeCell ref="F581:J581"/>
    <mergeCell ref="N581:O581"/>
    <mergeCell ref="N558:O558"/>
    <mergeCell ref="H558:J558"/>
    <mergeCell ref="N571:O571"/>
    <mergeCell ref="H571:J571"/>
    <mergeCell ref="N561:O561"/>
    <mergeCell ref="H561:J561"/>
    <mergeCell ref="N568:O568"/>
    <mergeCell ref="H568:J568"/>
    <mergeCell ref="N572:O572"/>
    <mergeCell ref="H572:J572"/>
    <mergeCell ref="D574:J574"/>
    <mergeCell ref="N574:O574"/>
    <mergeCell ref="F576:J576"/>
    <mergeCell ref="N576:O576"/>
    <mergeCell ref="E575:J575"/>
    <mergeCell ref="N575:O575"/>
    <mergeCell ref="N573:O573"/>
    <mergeCell ref="H573:J573"/>
    <mergeCell ref="N569:O569"/>
    <mergeCell ref="H569:J569"/>
    <mergeCell ref="N564:O564"/>
    <mergeCell ref="H564:J564"/>
    <mergeCell ref="N550:O550"/>
    <mergeCell ref="H550:J550"/>
    <mergeCell ref="N551:O551"/>
    <mergeCell ref="H551:J551"/>
    <mergeCell ref="N553:O553"/>
    <mergeCell ref="H553:J553"/>
    <mergeCell ref="N559:O559"/>
    <mergeCell ref="H559:J559"/>
    <mergeCell ref="N567:O567"/>
    <mergeCell ref="H567:J567"/>
    <mergeCell ref="G566:J566"/>
    <mergeCell ref="N566:O566"/>
    <mergeCell ref="N565:O565"/>
    <mergeCell ref="H565:J565"/>
    <mergeCell ref="N562:O562"/>
    <mergeCell ref="H562:J562"/>
    <mergeCell ref="N554:O554"/>
    <mergeCell ref="H554:J554"/>
    <mergeCell ref="N560:O560"/>
    <mergeCell ref="H560:J560"/>
    <mergeCell ref="G557:J557"/>
    <mergeCell ref="N557:O557"/>
    <mergeCell ref="N556:O556"/>
    <mergeCell ref="H556:J556"/>
    <mergeCell ref="N555:O555"/>
    <mergeCell ref="H555:J555"/>
    <mergeCell ref="G549:J549"/>
    <mergeCell ref="N549:O549"/>
    <mergeCell ref="F548:J548"/>
    <mergeCell ref="N548:O548"/>
    <mergeCell ref="N546:O546"/>
    <mergeCell ref="H546:J546"/>
    <mergeCell ref="N538:O538"/>
    <mergeCell ref="H538:J538"/>
    <mergeCell ref="N552:O552"/>
    <mergeCell ref="H552:J552"/>
    <mergeCell ref="N547:O547"/>
    <mergeCell ref="H547:J547"/>
    <mergeCell ref="N543:O543"/>
    <mergeCell ref="H543:J543"/>
    <mergeCell ref="N545:O545"/>
    <mergeCell ref="H545:J545"/>
    <mergeCell ref="N542:O542"/>
    <mergeCell ref="H542:J542"/>
    <mergeCell ref="E539:J539"/>
    <mergeCell ref="N539:O539"/>
    <mergeCell ref="F540:J540"/>
    <mergeCell ref="N540:O540"/>
    <mergeCell ref="G541:J541"/>
    <mergeCell ref="N541:O541"/>
    <mergeCell ref="N518:O518"/>
    <mergeCell ref="H518:J518"/>
    <mergeCell ref="G523:J523"/>
    <mergeCell ref="N523:O523"/>
    <mergeCell ref="N544:O544"/>
    <mergeCell ref="H544:J544"/>
    <mergeCell ref="G533:J533"/>
    <mergeCell ref="N533:O533"/>
    <mergeCell ref="G537:J537"/>
    <mergeCell ref="N537:O537"/>
    <mergeCell ref="N534:O534"/>
    <mergeCell ref="H534:J534"/>
    <mergeCell ref="C519:J519"/>
    <mergeCell ref="N519:O519"/>
    <mergeCell ref="F536:J536"/>
    <mergeCell ref="N536:O536"/>
    <mergeCell ref="E535:J535"/>
    <mergeCell ref="N535:O535"/>
    <mergeCell ref="E526:J526"/>
    <mergeCell ref="N526:O526"/>
    <mergeCell ref="N524:O524"/>
    <mergeCell ref="H524:J524"/>
    <mergeCell ref="D525:J525"/>
    <mergeCell ref="N525:O525"/>
    <mergeCell ref="D520:J520"/>
    <mergeCell ref="N520:O520"/>
    <mergeCell ref="E521:J521"/>
    <mergeCell ref="N521:O521"/>
    <mergeCell ref="G500:J500"/>
    <mergeCell ref="N500:O500"/>
    <mergeCell ref="F499:J499"/>
    <mergeCell ref="N499:O499"/>
    <mergeCell ref="G506:J506"/>
    <mergeCell ref="N506:O506"/>
    <mergeCell ref="N501:O501"/>
    <mergeCell ref="H501:J501"/>
    <mergeCell ref="E504:J504"/>
    <mergeCell ref="N504:O504"/>
    <mergeCell ref="F532:J532"/>
    <mergeCell ref="N532:O532"/>
    <mergeCell ref="E531:J531"/>
    <mergeCell ref="N531:O531"/>
    <mergeCell ref="E498:J498"/>
    <mergeCell ref="N498:O498"/>
    <mergeCell ref="N507:O507"/>
    <mergeCell ref="H507:J507"/>
    <mergeCell ref="N502:O502"/>
    <mergeCell ref="H502:J502"/>
    <mergeCell ref="N530:O530"/>
    <mergeCell ref="H530:J530"/>
    <mergeCell ref="F522:J522"/>
    <mergeCell ref="N522:O522"/>
    <mergeCell ref="F527:J527"/>
    <mergeCell ref="N527:O527"/>
    <mergeCell ref="N529:O529"/>
    <mergeCell ref="H529:J529"/>
    <mergeCell ref="G528:J528"/>
    <mergeCell ref="N528:O528"/>
    <mergeCell ref="D508:J508"/>
    <mergeCell ref="N508:O508"/>
    <mergeCell ref="F516:J516"/>
    <mergeCell ref="N516:O516"/>
    <mergeCell ref="G511:J511"/>
    <mergeCell ref="N511:O511"/>
    <mergeCell ref="N512:O512"/>
    <mergeCell ref="H512:J512"/>
    <mergeCell ref="N515:O515"/>
    <mergeCell ref="H515:J515"/>
    <mergeCell ref="F505:J505"/>
    <mergeCell ref="N505:O505"/>
    <mergeCell ref="D503:J503"/>
    <mergeCell ref="N503:O503"/>
    <mergeCell ref="F510:J510"/>
    <mergeCell ref="N510:O510"/>
    <mergeCell ref="E509:J509"/>
    <mergeCell ref="N509:O509"/>
    <mergeCell ref="F513:J513"/>
    <mergeCell ref="N513:O513"/>
    <mergeCell ref="G514:J514"/>
    <mergeCell ref="N514:O514"/>
    <mergeCell ref="G517:J517"/>
    <mergeCell ref="N517:O517"/>
    <mergeCell ref="D497:J497"/>
    <mergeCell ref="N497:O497"/>
    <mergeCell ref="C496:J496"/>
    <mergeCell ref="N496:O496"/>
    <mergeCell ref="G480:J480"/>
    <mergeCell ref="N480:O480"/>
    <mergeCell ref="G494:J494"/>
    <mergeCell ref="N494:O494"/>
    <mergeCell ref="N486:O486"/>
    <mergeCell ref="H486:J486"/>
    <mergeCell ref="F493:J493"/>
    <mergeCell ref="N493:O493"/>
    <mergeCell ref="C490:J490"/>
    <mergeCell ref="N490:O490"/>
    <mergeCell ref="N495:O495"/>
    <mergeCell ref="H495:J495"/>
    <mergeCell ref="D482:J482"/>
    <mergeCell ref="N482:O482"/>
    <mergeCell ref="N481:O481"/>
    <mergeCell ref="H481:J481"/>
    <mergeCell ref="E492:J492"/>
    <mergeCell ref="N492:O492"/>
    <mergeCell ref="G488:J488"/>
    <mergeCell ref="N488:O488"/>
    <mergeCell ref="F487:J487"/>
    <mergeCell ref="N487:O487"/>
    <mergeCell ref="N489:O489"/>
    <mergeCell ref="H489:J489"/>
    <mergeCell ref="E483:J483"/>
    <mergeCell ref="N483:O483"/>
    <mergeCell ref="F484:J484"/>
    <mergeCell ref="N484:O484"/>
    <mergeCell ref="D491:J491"/>
    <mergeCell ref="N491:O491"/>
    <mergeCell ref="N470:O470"/>
    <mergeCell ref="H470:J470"/>
    <mergeCell ref="N469:O469"/>
    <mergeCell ref="H469:J469"/>
    <mergeCell ref="D453:J453"/>
    <mergeCell ref="N453:O453"/>
    <mergeCell ref="F460:J460"/>
    <mergeCell ref="N460:O460"/>
    <mergeCell ref="D458:J458"/>
    <mergeCell ref="N458:O458"/>
    <mergeCell ref="E459:J459"/>
    <mergeCell ref="N459:O459"/>
    <mergeCell ref="N457:O457"/>
    <mergeCell ref="H457:J457"/>
    <mergeCell ref="N473:O473"/>
    <mergeCell ref="H473:J473"/>
    <mergeCell ref="N479:O479"/>
    <mergeCell ref="H479:J479"/>
    <mergeCell ref="G478:J478"/>
    <mergeCell ref="N478:O478"/>
    <mergeCell ref="F477:J477"/>
    <mergeCell ref="N477:O477"/>
    <mergeCell ref="G485:J485"/>
    <mergeCell ref="N485:O485"/>
    <mergeCell ref="G471:J471"/>
    <mergeCell ref="N471:O471"/>
    <mergeCell ref="N472:O472"/>
    <mergeCell ref="H472:J472"/>
    <mergeCell ref="C464:J464"/>
    <mergeCell ref="N464:O464"/>
    <mergeCell ref="G474:J474"/>
    <mergeCell ref="N474:O474"/>
    <mergeCell ref="N475:O475"/>
    <mergeCell ref="H475:J475"/>
    <mergeCell ref="N447:O447"/>
    <mergeCell ref="H447:J447"/>
    <mergeCell ref="N450:O450"/>
    <mergeCell ref="H450:J450"/>
    <mergeCell ref="G449:J449"/>
    <mergeCell ref="N449:O449"/>
    <mergeCell ref="F448:J448"/>
    <mergeCell ref="N448:O448"/>
    <mergeCell ref="G468:J468"/>
    <mergeCell ref="N468:O468"/>
    <mergeCell ref="E466:J466"/>
    <mergeCell ref="N466:O466"/>
    <mergeCell ref="N420:O420"/>
    <mergeCell ref="H420:J420"/>
    <mergeCell ref="G418:J418"/>
    <mergeCell ref="N418:O418"/>
    <mergeCell ref="N414:O414"/>
    <mergeCell ref="H414:J414"/>
    <mergeCell ref="N437:O437"/>
    <mergeCell ref="H437:J437"/>
    <mergeCell ref="N443:O443"/>
    <mergeCell ref="H443:J443"/>
    <mergeCell ref="G442:J442"/>
    <mergeCell ref="N442:O442"/>
    <mergeCell ref="G440:J440"/>
    <mergeCell ref="N440:O440"/>
    <mergeCell ref="N441:O441"/>
    <mergeCell ref="H441:J441"/>
    <mergeCell ref="N463:O463"/>
    <mergeCell ref="H463:J463"/>
    <mergeCell ref="N462:O462"/>
    <mergeCell ref="H462:J462"/>
    <mergeCell ref="G444:J444"/>
    <mergeCell ref="N444:O444"/>
    <mergeCell ref="G446:J446"/>
    <mergeCell ref="N446:O446"/>
    <mergeCell ref="N445:O445"/>
    <mergeCell ref="H445:J445"/>
    <mergeCell ref="G451:J451"/>
    <mergeCell ref="N451:O451"/>
    <mergeCell ref="N452:O452"/>
    <mergeCell ref="H452:J452"/>
    <mergeCell ref="G461:J461"/>
    <mergeCell ref="N461:O461"/>
    <mergeCell ref="N427:O427"/>
    <mergeCell ref="H427:J427"/>
    <mergeCell ref="N429:O429"/>
    <mergeCell ref="H429:J429"/>
    <mergeCell ref="N419:O419"/>
    <mergeCell ref="H419:J419"/>
    <mergeCell ref="N422:O422"/>
    <mergeCell ref="H422:J422"/>
    <mergeCell ref="N424:O424"/>
    <mergeCell ref="H424:J424"/>
    <mergeCell ref="G401:J401"/>
    <mergeCell ref="N401:O401"/>
    <mergeCell ref="N406:O406"/>
    <mergeCell ref="H406:J406"/>
    <mergeCell ref="N402:O402"/>
    <mergeCell ref="H402:J402"/>
    <mergeCell ref="D404:J404"/>
    <mergeCell ref="N404:O404"/>
    <mergeCell ref="N428:O428"/>
    <mergeCell ref="H428:J428"/>
    <mergeCell ref="F411:J411"/>
    <mergeCell ref="N411:O411"/>
    <mergeCell ref="G426:J426"/>
    <mergeCell ref="N426:O426"/>
    <mergeCell ref="N413:O413"/>
    <mergeCell ref="H413:J413"/>
    <mergeCell ref="G421:J421"/>
    <mergeCell ref="N421:O421"/>
    <mergeCell ref="E410:J410"/>
    <mergeCell ref="N410:O410"/>
    <mergeCell ref="F425:J425"/>
    <mergeCell ref="N425:O425"/>
    <mergeCell ref="N432:O432"/>
    <mergeCell ref="H432:J432"/>
    <mergeCell ref="N434:O434"/>
    <mergeCell ref="H434:J434"/>
    <mergeCell ref="G435:J435"/>
    <mergeCell ref="N435:O435"/>
    <mergeCell ref="G423:J423"/>
    <mergeCell ref="N423:O423"/>
    <mergeCell ref="N436:O436"/>
    <mergeCell ref="H436:J436"/>
    <mergeCell ref="N430:O430"/>
    <mergeCell ref="H430:J430"/>
    <mergeCell ref="G431:J431"/>
    <mergeCell ref="N431:O431"/>
    <mergeCell ref="N433:O433"/>
    <mergeCell ref="H433:J433"/>
    <mergeCell ref="G391:J391"/>
    <mergeCell ref="N391:O391"/>
    <mergeCell ref="G405:J405"/>
    <mergeCell ref="N405:O405"/>
    <mergeCell ref="N397:O397"/>
    <mergeCell ref="H397:J397"/>
    <mergeCell ref="D393:J393"/>
    <mergeCell ref="N393:O393"/>
    <mergeCell ref="G396:J396"/>
    <mergeCell ref="N396:O396"/>
    <mergeCell ref="G415:J415"/>
    <mergeCell ref="N415:O415"/>
    <mergeCell ref="N416:O416"/>
    <mergeCell ref="H416:J416"/>
    <mergeCell ref="G412:J412"/>
    <mergeCell ref="N412:O412"/>
    <mergeCell ref="N417:O417"/>
    <mergeCell ref="H417:J417"/>
    <mergeCell ref="E394:J394"/>
    <mergeCell ref="N394:O394"/>
    <mergeCell ref="D398:J398"/>
    <mergeCell ref="N398:O398"/>
    <mergeCell ref="E399:J399"/>
    <mergeCell ref="N399:O399"/>
    <mergeCell ref="F395:J395"/>
    <mergeCell ref="N395:O395"/>
    <mergeCell ref="F400:J400"/>
    <mergeCell ref="N400:O400"/>
    <mergeCell ref="F390:J390"/>
    <mergeCell ref="N390:O390"/>
    <mergeCell ref="N392:O392"/>
    <mergeCell ref="H392:J392"/>
    <mergeCell ref="D409:J409"/>
    <mergeCell ref="N409:O409"/>
    <mergeCell ref="N403:O403"/>
    <mergeCell ref="H403:J403"/>
    <mergeCell ref="N407:O407"/>
    <mergeCell ref="H407:J407"/>
    <mergeCell ref="C408:J408"/>
    <mergeCell ref="N408:O408"/>
    <mergeCell ref="N377:O377"/>
    <mergeCell ref="H377:J377"/>
    <mergeCell ref="G384:J384"/>
    <mergeCell ref="N384:O384"/>
    <mergeCell ref="N382:O382"/>
    <mergeCell ref="H382:J382"/>
    <mergeCell ref="G381:J381"/>
    <mergeCell ref="N381:O381"/>
    <mergeCell ref="N375:O375"/>
    <mergeCell ref="H375:J375"/>
    <mergeCell ref="G376:J376"/>
    <mergeCell ref="N376:O376"/>
    <mergeCell ref="N378:O378"/>
    <mergeCell ref="H378:J378"/>
    <mergeCell ref="G379:J379"/>
    <mergeCell ref="N379:O379"/>
    <mergeCell ref="N380:O380"/>
    <mergeCell ref="H380:J380"/>
    <mergeCell ref="F356:J356"/>
    <mergeCell ref="N356:O356"/>
    <mergeCell ref="N354:O354"/>
    <mergeCell ref="H354:J354"/>
    <mergeCell ref="N374:O374"/>
    <mergeCell ref="H374:J374"/>
    <mergeCell ref="N366:O366"/>
    <mergeCell ref="H366:J366"/>
    <mergeCell ref="N373:O373"/>
    <mergeCell ref="H373:J373"/>
    <mergeCell ref="N389:O389"/>
    <mergeCell ref="H389:J389"/>
    <mergeCell ref="N383:O383"/>
    <mergeCell ref="H383:J383"/>
    <mergeCell ref="N387:O387"/>
    <mergeCell ref="H387:J387"/>
    <mergeCell ref="G388:J388"/>
    <mergeCell ref="N388:O388"/>
    <mergeCell ref="G361:J361"/>
    <mergeCell ref="N361:O361"/>
    <mergeCell ref="G372:J372"/>
    <mergeCell ref="N372:O372"/>
    <mergeCell ref="B367:J367"/>
    <mergeCell ref="N367:O367"/>
    <mergeCell ref="E370:J370"/>
    <mergeCell ref="N370:O370"/>
    <mergeCell ref="D369:J369"/>
    <mergeCell ref="N369:O369"/>
    <mergeCell ref="G386:J386"/>
    <mergeCell ref="N386:O386"/>
    <mergeCell ref="N385:O385"/>
    <mergeCell ref="H385:J385"/>
    <mergeCell ref="N358:O358"/>
    <mergeCell ref="H358:J358"/>
    <mergeCell ref="C368:J368"/>
    <mergeCell ref="N368:O368"/>
    <mergeCell ref="G363:J363"/>
    <mergeCell ref="N363:O363"/>
    <mergeCell ref="N364:O364"/>
    <mergeCell ref="H364:J364"/>
    <mergeCell ref="G365:J365"/>
    <mergeCell ref="N365:O365"/>
    <mergeCell ref="F371:J371"/>
    <mergeCell ref="N371:O371"/>
    <mergeCell ref="G357:J357"/>
    <mergeCell ref="N357:O357"/>
    <mergeCell ref="N362:O362"/>
    <mergeCell ref="H362:J362"/>
    <mergeCell ref="E359:J359"/>
    <mergeCell ref="N359:O359"/>
    <mergeCell ref="F360:J360"/>
    <mergeCell ref="N360:O360"/>
    <mergeCell ref="N352:O352"/>
    <mergeCell ref="H352:J352"/>
    <mergeCell ref="G349:J349"/>
    <mergeCell ref="N349:O349"/>
    <mergeCell ref="G351:J351"/>
    <mergeCell ref="N351:O351"/>
    <mergeCell ref="E345:J345"/>
    <mergeCell ref="N345:O345"/>
    <mergeCell ref="G341:J341"/>
    <mergeCell ref="N341:O341"/>
    <mergeCell ref="C343:J343"/>
    <mergeCell ref="N343:O343"/>
    <mergeCell ref="D344:J344"/>
    <mergeCell ref="N344:O344"/>
    <mergeCell ref="N348:O348"/>
    <mergeCell ref="H348:J348"/>
    <mergeCell ref="E355:J355"/>
    <mergeCell ref="N355:O355"/>
    <mergeCell ref="N350:O350"/>
    <mergeCell ref="H350:J350"/>
    <mergeCell ref="G353:J353"/>
    <mergeCell ref="N353:O353"/>
    <mergeCell ref="B336:J336"/>
    <mergeCell ref="N336:O336"/>
    <mergeCell ref="N335:O335"/>
    <mergeCell ref="H335:J335"/>
    <mergeCell ref="E324:J324"/>
    <mergeCell ref="N324:O324"/>
    <mergeCell ref="G328:J328"/>
    <mergeCell ref="N328:O328"/>
    <mergeCell ref="D338:J338"/>
    <mergeCell ref="N338:O338"/>
    <mergeCell ref="N327:O327"/>
    <mergeCell ref="H327:J327"/>
    <mergeCell ref="C337:J337"/>
    <mergeCell ref="N337:O337"/>
    <mergeCell ref="F346:J346"/>
    <mergeCell ref="N346:O346"/>
    <mergeCell ref="G347:J347"/>
    <mergeCell ref="N347:O347"/>
    <mergeCell ref="N342:O342"/>
    <mergeCell ref="H342:J342"/>
    <mergeCell ref="E339:J339"/>
    <mergeCell ref="N339:O339"/>
    <mergeCell ref="F340:J340"/>
    <mergeCell ref="N340:O340"/>
    <mergeCell ref="G334:J334"/>
    <mergeCell ref="N334:O334"/>
    <mergeCell ref="N329:O329"/>
    <mergeCell ref="H329:J329"/>
    <mergeCell ref="G326:J326"/>
    <mergeCell ref="N326:O326"/>
    <mergeCell ref="N301:O301"/>
    <mergeCell ref="H301:J301"/>
    <mergeCell ref="G322:J322"/>
    <mergeCell ref="N322:O322"/>
    <mergeCell ref="N314:O314"/>
    <mergeCell ref="H314:J314"/>
    <mergeCell ref="N321:O321"/>
    <mergeCell ref="H321:J321"/>
    <mergeCell ref="G320:J320"/>
    <mergeCell ref="N320:O320"/>
    <mergeCell ref="G318:J318"/>
    <mergeCell ref="N318:O318"/>
    <mergeCell ref="N323:O323"/>
    <mergeCell ref="H323:J323"/>
    <mergeCell ref="F333:J333"/>
    <mergeCell ref="N333:O333"/>
    <mergeCell ref="D331:J331"/>
    <mergeCell ref="N331:O331"/>
    <mergeCell ref="C330:J330"/>
    <mergeCell ref="N330:O330"/>
    <mergeCell ref="F325:J325"/>
    <mergeCell ref="N325:O325"/>
    <mergeCell ref="E332:J332"/>
    <mergeCell ref="N332:O332"/>
    <mergeCell ref="F317:J317"/>
    <mergeCell ref="N317:O317"/>
    <mergeCell ref="G315:J315"/>
    <mergeCell ref="N315:O315"/>
    <mergeCell ref="N316:O316"/>
    <mergeCell ref="H316:J316"/>
    <mergeCell ref="N312:O312"/>
    <mergeCell ref="H312:J312"/>
    <mergeCell ref="G306:J306"/>
    <mergeCell ref="N306:O306"/>
    <mergeCell ref="G313:J313"/>
    <mergeCell ref="N313:O313"/>
    <mergeCell ref="D308:J308"/>
    <mergeCell ref="N308:O308"/>
    <mergeCell ref="G311:J311"/>
    <mergeCell ref="N311:O311"/>
    <mergeCell ref="F310:J310"/>
    <mergeCell ref="N310:O310"/>
    <mergeCell ref="N319:O319"/>
    <mergeCell ref="H319:J319"/>
    <mergeCell ref="E309:J309"/>
    <mergeCell ref="N309:O309"/>
    <mergeCell ref="C302:J302"/>
    <mergeCell ref="N302:O302"/>
    <mergeCell ref="N307:O307"/>
    <mergeCell ref="H307:J307"/>
    <mergeCell ref="E304:J304"/>
    <mergeCell ref="N304:O304"/>
    <mergeCell ref="F305:J305"/>
    <mergeCell ref="N305:O305"/>
    <mergeCell ref="D303:J303"/>
    <mergeCell ref="N303:O303"/>
    <mergeCell ref="G297:J297"/>
    <mergeCell ref="N297:O297"/>
    <mergeCell ref="G300:J300"/>
    <mergeCell ref="N300:O300"/>
    <mergeCell ref="F299:J299"/>
    <mergeCell ref="N299:O299"/>
    <mergeCell ref="N291:O291"/>
    <mergeCell ref="H291:J291"/>
    <mergeCell ref="D294:J294"/>
    <mergeCell ref="N294:O294"/>
    <mergeCell ref="B292:J292"/>
    <mergeCell ref="N292:O292"/>
    <mergeCell ref="C293:J293"/>
    <mergeCell ref="N293:O293"/>
    <mergeCell ref="E295:J295"/>
    <mergeCell ref="N295:O295"/>
    <mergeCell ref="N298:O298"/>
    <mergeCell ref="H298:J298"/>
    <mergeCell ref="F296:J296"/>
    <mergeCell ref="N296:O296"/>
    <mergeCell ref="N258:O258"/>
    <mergeCell ref="H258:J258"/>
    <mergeCell ref="G265:J265"/>
    <mergeCell ref="N265:O265"/>
    <mergeCell ref="C269:J269"/>
    <mergeCell ref="N269:O269"/>
    <mergeCell ref="N266:O266"/>
    <mergeCell ref="H266:J266"/>
    <mergeCell ref="G267:J267"/>
    <mergeCell ref="N267:O267"/>
    <mergeCell ref="N274:O274"/>
    <mergeCell ref="H274:J274"/>
    <mergeCell ref="N283:O283"/>
    <mergeCell ref="H283:J283"/>
    <mergeCell ref="G290:J290"/>
    <mergeCell ref="N290:O290"/>
    <mergeCell ref="E288:J288"/>
    <mergeCell ref="N288:O288"/>
    <mergeCell ref="G277:J277"/>
    <mergeCell ref="N277:O277"/>
    <mergeCell ref="F289:J289"/>
    <mergeCell ref="N289:O289"/>
    <mergeCell ref="N284:O284"/>
    <mergeCell ref="H284:J284"/>
    <mergeCell ref="N287:O287"/>
    <mergeCell ref="H287:J287"/>
    <mergeCell ref="N282:O282"/>
    <mergeCell ref="H282:J282"/>
    <mergeCell ref="D270:J270"/>
    <mergeCell ref="N270:O270"/>
    <mergeCell ref="G273:J273"/>
    <mergeCell ref="N273:O273"/>
    <mergeCell ref="N264:O264"/>
    <mergeCell ref="H264:J264"/>
    <mergeCell ref="E271:J271"/>
    <mergeCell ref="N271:O271"/>
    <mergeCell ref="F272:J272"/>
    <mergeCell ref="N272:O272"/>
    <mergeCell ref="N286:O286"/>
    <mergeCell ref="H286:J286"/>
    <mergeCell ref="E279:J279"/>
    <mergeCell ref="N279:O279"/>
    <mergeCell ref="G281:J281"/>
    <mergeCell ref="N281:O281"/>
    <mergeCell ref="F280:J280"/>
    <mergeCell ref="N280:O280"/>
    <mergeCell ref="N285:O285"/>
    <mergeCell ref="H285:J285"/>
    <mergeCell ref="N276:O276"/>
    <mergeCell ref="H276:J276"/>
    <mergeCell ref="N268:O268"/>
    <mergeCell ref="H268:J268"/>
    <mergeCell ref="G275:J275"/>
    <mergeCell ref="N275:O275"/>
    <mergeCell ref="N278:O278"/>
    <mergeCell ref="H278:J278"/>
    <mergeCell ref="F259:J259"/>
    <mergeCell ref="N259:O259"/>
    <mergeCell ref="G242:J242"/>
    <mergeCell ref="N242:O242"/>
    <mergeCell ref="F241:J241"/>
    <mergeCell ref="N241:O241"/>
    <mergeCell ref="G263:J263"/>
    <mergeCell ref="N263:O263"/>
    <mergeCell ref="F262:J262"/>
    <mergeCell ref="N262:O262"/>
    <mergeCell ref="G252:J252"/>
    <mergeCell ref="N252:O252"/>
    <mergeCell ref="N261:O261"/>
    <mergeCell ref="H261:J261"/>
    <mergeCell ref="G257:J257"/>
    <mergeCell ref="N257:O257"/>
    <mergeCell ref="G232:J232"/>
    <mergeCell ref="N232:O232"/>
    <mergeCell ref="E234:J234"/>
    <mergeCell ref="N234:O234"/>
    <mergeCell ref="F254:J254"/>
    <mergeCell ref="N254:O254"/>
    <mergeCell ref="F247:J247"/>
    <mergeCell ref="N247:O247"/>
    <mergeCell ref="G260:J260"/>
    <mergeCell ref="N260:O260"/>
    <mergeCell ref="N256:O256"/>
    <mergeCell ref="H256:J256"/>
    <mergeCell ref="N253:O253"/>
    <mergeCell ref="H253:J253"/>
    <mergeCell ref="G255:J255"/>
    <mergeCell ref="N255:O255"/>
    <mergeCell ref="G236:J236"/>
    <mergeCell ref="N236:O236"/>
    <mergeCell ref="F235:J235"/>
    <mergeCell ref="N235:O235"/>
    <mergeCell ref="N251:O251"/>
    <mergeCell ref="H251:J251"/>
    <mergeCell ref="N243:O243"/>
    <mergeCell ref="H243:J243"/>
    <mergeCell ref="E246:J246"/>
    <mergeCell ref="N246:O246"/>
    <mergeCell ref="G248:J248"/>
    <mergeCell ref="N248:O248"/>
    <mergeCell ref="C244:J244"/>
    <mergeCell ref="N244:O244"/>
    <mergeCell ref="G250:J250"/>
    <mergeCell ref="N250:O250"/>
    <mergeCell ref="D245:J245"/>
    <mergeCell ref="N245:O245"/>
    <mergeCell ref="N249:O249"/>
    <mergeCell ref="H249:J249"/>
    <mergeCell ref="N229:O229"/>
    <mergeCell ref="H229:J229"/>
    <mergeCell ref="N224:O224"/>
    <mergeCell ref="H224:J224"/>
    <mergeCell ref="G216:J216"/>
    <mergeCell ref="N216:O216"/>
    <mergeCell ref="G214:J214"/>
    <mergeCell ref="N214:O214"/>
    <mergeCell ref="E221:J221"/>
    <mergeCell ref="N221:O221"/>
    <mergeCell ref="F222:J222"/>
    <mergeCell ref="N222:O222"/>
    <mergeCell ref="E240:J240"/>
    <mergeCell ref="N240:O240"/>
    <mergeCell ref="F226:J226"/>
    <mergeCell ref="N226:O226"/>
    <mergeCell ref="N233:O233"/>
    <mergeCell ref="H233:J233"/>
    <mergeCell ref="N239:O239"/>
    <mergeCell ref="H239:J239"/>
    <mergeCell ref="G223:J223"/>
    <mergeCell ref="N223:O223"/>
    <mergeCell ref="G238:J238"/>
    <mergeCell ref="N238:O238"/>
    <mergeCell ref="N228:O228"/>
    <mergeCell ref="H228:J228"/>
    <mergeCell ref="N237:O237"/>
    <mergeCell ref="H237:J237"/>
    <mergeCell ref="G230:J230"/>
    <mergeCell ref="N230:O230"/>
    <mergeCell ref="N231:O231"/>
    <mergeCell ref="H231:J231"/>
    <mergeCell ref="C202:J202"/>
    <mergeCell ref="N202:O202"/>
    <mergeCell ref="N201:O201"/>
    <mergeCell ref="H201:J201"/>
    <mergeCell ref="G193:J193"/>
    <mergeCell ref="N193:O193"/>
    <mergeCell ref="G218:J218"/>
    <mergeCell ref="N218:O218"/>
    <mergeCell ref="D220:J220"/>
    <mergeCell ref="N220:O220"/>
    <mergeCell ref="N219:O219"/>
    <mergeCell ref="H219:J219"/>
    <mergeCell ref="E212:J212"/>
    <mergeCell ref="N212:O212"/>
    <mergeCell ref="D211:J211"/>
    <mergeCell ref="N211:O211"/>
    <mergeCell ref="E225:J225"/>
    <mergeCell ref="N225:O225"/>
    <mergeCell ref="F213:J213"/>
    <mergeCell ref="N213:O213"/>
    <mergeCell ref="G227:J227"/>
    <mergeCell ref="N227:O227"/>
    <mergeCell ref="N207:O207"/>
    <mergeCell ref="H207:J207"/>
    <mergeCell ref="N194:O194"/>
    <mergeCell ref="H194:J194"/>
    <mergeCell ref="F205:J205"/>
    <mergeCell ref="N205:O205"/>
    <mergeCell ref="B195:J195"/>
    <mergeCell ref="N195:O195"/>
    <mergeCell ref="E204:J204"/>
    <mergeCell ref="N204:O204"/>
    <mergeCell ref="F199:J199"/>
    <mergeCell ref="N199:O199"/>
    <mergeCell ref="D203:J203"/>
    <mergeCell ref="N203:O203"/>
    <mergeCell ref="C210:J210"/>
    <mergeCell ref="N210:O210"/>
    <mergeCell ref="N209:O209"/>
    <mergeCell ref="H209:J209"/>
    <mergeCell ref="E198:J198"/>
    <mergeCell ref="N198:O198"/>
    <mergeCell ref="G200:J200"/>
    <mergeCell ref="N200:O200"/>
    <mergeCell ref="G206:J206"/>
    <mergeCell ref="N206:O206"/>
    <mergeCell ref="G208:J208"/>
    <mergeCell ref="N208:O208"/>
    <mergeCell ref="N217:O217"/>
    <mergeCell ref="H217:J217"/>
    <mergeCell ref="N215:O215"/>
    <mergeCell ref="H215:J215"/>
    <mergeCell ref="N191:O191"/>
    <mergeCell ref="H191:J191"/>
    <mergeCell ref="D197:J197"/>
    <mergeCell ref="N197:O197"/>
    <mergeCell ref="E182:J182"/>
    <mergeCell ref="N182:O182"/>
    <mergeCell ref="C196:J196"/>
    <mergeCell ref="N196:O196"/>
    <mergeCell ref="N185:O185"/>
    <mergeCell ref="H185:J185"/>
    <mergeCell ref="F175:J175"/>
    <mergeCell ref="N175:O175"/>
    <mergeCell ref="G184:J184"/>
    <mergeCell ref="N184:O184"/>
    <mergeCell ref="G190:J190"/>
    <mergeCell ref="N190:O190"/>
    <mergeCell ref="C186:J186"/>
    <mergeCell ref="N186:O186"/>
    <mergeCell ref="G176:J176"/>
    <mergeCell ref="N176:O176"/>
    <mergeCell ref="F189:J189"/>
    <mergeCell ref="N189:O189"/>
    <mergeCell ref="E188:J188"/>
    <mergeCell ref="N188:O188"/>
    <mergeCell ref="G180:J180"/>
    <mergeCell ref="N180:O180"/>
    <mergeCell ref="D187:J187"/>
    <mergeCell ref="N187:O187"/>
    <mergeCell ref="F192:J192"/>
    <mergeCell ref="N192:O192"/>
    <mergeCell ref="G146:J146"/>
    <mergeCell ref="N146:O146"/>
    <mergeCell ref="G169:J169"/>
    <mergeCell ref="N169:O169"/>
    <mergeCell ref="C172:J172"/>
    <mergeCell ref="N172:O172"/>
    <mergeCell ref="D173:J173"/>
    <mergeCell ref="N173:O173"/>
    <mergeCell ref="N177:O177"/>
    <mergeCell ref="H177:J177"/>
    <mergeCell ref="F183:J183"/>
    <mergeCell ref="N183:O183"/>
    <mergeCell ref="E167:J167"/>
    <mergeCell ref="N167:O167"/>
    <mergeCell ref="B171:J171"/>
    <mergeCell ref="N171:O171"/>
    <mergeCell ref="E178:J178"/>
    <mergeCell ref="N178:O178"/>
    <mergeCell ref="G152:J152"/>
    <mergeCell ref="N152:O152"/>
    <mergeCell ref="N153:O153"/>
    <mergeCell ref="H153:J153"/>
    <mergeCell ref="N163:O163"/>
    <mergeCell ref="H163:J163"/>
    <mergeCell ref="F168:J168"/>
    <mergeCell ref="N168:O168"/>
    <mergeCell ref="N170:O170"/>
    <mergeCell ref="H170:J170"/>
    <mergeCell ref="N181:O181"/>
    <mergeCell ref="H181:J181"/>
    <mergeCell ref="F179:J179"/>
    <mergeCell ref="N179:O179"/>
    <mergeCell ref="E174:J174"/>
    <mergeCell ref="N174:O174"/>
    <mergeCell ref="D166:J166"/>
    <mergeCell ref="N166:O166"/>
    <mergeCell ref="N164:O164"/>
    <mergeCell ref="H164:J164"/>
    <mergeCell ref="N165:O165"/>
    <mergeCell ref="H165:J165"/>
    <mergeCell ref="N160:O160"/>
    <mergeCell ref="H160:J160"/>
    <mergeCell ref="N154:O154"/>
    <mergeCell ref="H154:J154"/>
    <mergeCell ref="N162:O162"/>
    <mergeCell ref="H162:J162"/>
    <mergeCell ref="N161:O161"/>
    <mergeCell ref="H161:J161"/>
    <mergeCell ref="G158:J158"/>
    <mergeCell ref="N158:O158"/>
    <mergeCell ref="N159:O159"/>
    <mergeCell ref="H159:J159"/>
    <mergeCell ref="D141:J141"/>
    <mergeCell ref="N141:O141"/>
    <mergeCell ref="F138:J138"/>
    <mergeCell ref="N138:O138"/>
    <mergeCell ref="N134:O134"/>
    <mergeCell ref="H134:J134"/>
    <mergeCell ref="C135:J135"/>
    <mergeCell ref="N135:O135"/>
    <mergeCell ref="N156:O156"/>
    <mergeCell ref="H156:J156"/>
    <mergeCell ref="N157:O157"/>
    <mergeCell ref="H157:J157"/>
    <mergeCell ref="N147:O147"/>
    <mergeCell ref="H147:J147"/>
    <mergeCell ref="N151:O151"/>
    <mergeCell ref="H151:J151"/>
    <mergeCell ref="N149:O149"/>
    <mergeCell ref="H149:J149"/>
    <mergeCell ref="G144:J144"/>
    <mergeCell ref="N144:O144"/>
    <mergeCell ref="F143:J143"/>
    <mergeCell ref="N143:O143"/>
    <mergeCell ref="N155:O155"/>
    <mergeCell ref="H155:J155"/>
    <mergeCell ref="G148:J148"/>
    <mergeCell ref="N148:O148"/>
    <mergeCell ref="G150:J150"/>
    <mergeCell ref="N150:O150"/>
    <mergeCell ref="E142:J142"/>
    <mergeCell ref="N142:O142"/>
    <mergeCell ref="N145:O145"/>
    <mergeCell ref="H145:J145"/>
    <mergeCell ref="N129:O129"/>
    <mergeCell ref="H129:J129"/>
    <mergeCell ref="N116:O116"/>
    <mergeCell ref="H116:J116"/>
    <mergeCell ref="N119:O119"/>
    <mergeCell ref="H119:J119"/>
    <mergeCell ref="N118:O118"/>
    <mergeCell ref="H118:J118"/>
    <mergeCell ref="N123:O123"/>
    <mergeCell ref="H123:J123"/>
    <mergeCell ref="N140:O140"/>
    <mergeCell ref="H140:J140"/>
    <mergeCell ref="D136:J136"/>
    <mergeCell ref="N136:O136"/>
    <mergeCell ref="G139:J139"/>
    <mergeCell ref="N139:O139"/>
    <mergeCell ref="E137:J137"/>
    <mergeCell ref="N137:O137"/>
    <mergeCell ref="F127:J127"/>
    <mergeCell ref="N127:O127"/>
    <mergeCell ref="D130:J130"/>
    <mergeCell ref="N130:O130"/>
    <mergeCell ref="G133:J133"/>
    <mergeCell ref="N133:O133"/>
    <mergeCell ref="E131:J131"/>
    <mergeCell ref="N131:O131"/>
    <mergeCell ref="F132:J132"/>
    <mergeCell ref="N132:O132"/>
    <mergeCell ref="N111:O111"/>
    <mergeCell ref="H111:J111"/>
    <mergeCell ref="N103:O103"/>
    <mergeCell ref="H103:J103"/>
    <mergeCell ref="G102:J102"/>
    <mergeCell ref="N102:O102"/>
    <mergeCell ref="N110:O110"/>
    <mergeCell ref="H110:J110"/>
    <mergeCell ref="G128:J128"/>
    <mergeCell ref="N128:O128"/>
    <mergeCell ref="D125:J125"/>
    <mergeCell ref="N125:O125"/>
    <mergeCell ref="C124:J124"/>
    <mergeCell ref="N124:O124"/>
    <mergeCell ref="E126:J126"/>
    <mergeCell ref="N126:O126"/>
    <mergeCell ref="N115:O115"/>
    <mergeCell ref="H115:J115"/>
    <mergeCell ref="N122:O122"/>
    <mergeCell ref="H122:J122"/>
    <mergeCell ref="N121:O121"/>
    <mergeCell ref="H121:J121"/>
    <mergeCell ref="G120:J120"/>
    <mergeCell ref="N120:O120"/>
    <mergeCell ref="N117:O117"/>
    <mergeCell ref="H117:J117"/>
    <mergeCell ref="F99:J99"/>
    <mergeCell ref="N99:O99"/>
    <mergeCell ref="E98:J98"/>
    <mergeCell ref="N98:O98"/>
    <mergeCell ref="N95:O95"/>
    <mergeCell ref="H95:J95"/>
    <mergeCell ref="C96:J96"/>
    <mergeCell ref="N96:O96"/>
    <mergeCell ref="G114:J114"/>
    <mergeCell ref="N114:O114"/>
    <mergeCell ref="N112:O112"/>
    <mergeCell ref="H112:J112"/>
    <mergeCell ref="D113:J113"/>
    <mergeCell ref="N113:O113"/>
    <mergeCell ref="G106:J106"/>
    <mergeCell ref="N106:O106"/>
    <mergeCell ref="D97:J97"/>
    <mergeCell ref="N97:O97"/>
    <mergeCell ref="G100:J100"/>
    <mergeCell ref="N100:O100"/>
    <mergeCell ref="N109:O109"/>
    <mergeCell ref="H109:J109"/>
    <mergeCell ref="N108:O108"/>
    <mergeCell ref="H108:J108"/>
    <mergeCell ref="E104:J104"/>
    <mergeCell ref="N104:O104"/>
    <mergeCell ref="N107:O107"/>
    <mergeCell ref="H107:J107"/>
    <mergeCell ref="F105:J105"/>
    <mergeCell ref="N105:O105"/>
    <mergeCell ref="N101:O101"/>
    <mergeCell ref="H101:J101"/>
    <mergeCell ref="N92:O92"/>
    <mergeCell ref="H92:J92"/>
    <mergeCell ref="N78:O78"/>
    <mergeCell ref="H78:J78"/>
    <mergeCell ref="F88:J88"/>
    <mergeCell ref="N88:O88"/>
    <mergeCell ref="N81:O81"/>
    <mergeCell ref="H81:J81"/>
    <mergeCell ref="N83:O83"/>
    <mergeCell ref="H83:J83"/>
    <mergeCell ref="G94:J94"/>
    <mergeCell ref="N94:O94"/>
    <mergeCell ref="G89:J89"/>
    <mergeCell ref="N89:O89"/>
    <mergeCell ref="N90:O90"/>
    <mergeCell ref="H90:J90"/>
    <mergeCell ref="G91:J91"/>
    <mergeCell ref="N91:O91"/>
    <mergeCell ref="F93:J93"/>
    <mergeCell ref="N93:O93"/>
    <mergeCell ref="N84:O84"/>
    <mergeCell ref="H84:J84"/>
    <mergeCell ref="G76:J76"/>
    <mergeCell ref="N76:O76"/>
    <mergeCell ref="G61:J61"/>
    <mergeCell ref="N61:O61"/>
    <mergeCell ref="N74:O74"/>
    <mergeCell ref="H74:J74"/>
    <mergeCell ref="N71:O71"/>
    <mergeCell ref="H71:J71"/>
    <mergeCell ref="E87:J87"/>
    <mergeCell ref="N87:O87"/>
    <mergeCell ref="D86:J86"/>
    <mergeCell ref="N86:O86"/>
    <mergeCell ref="N72:O72"/>
    <mergeCell ref="H72:J72"/>
    <mergeCell ref="N82:O82"/>
    <mergeCell ref="H82:J82"/>
    <mergeCell ref="G80:J80"/>
    <mergeCell ref="N80:O80"/>
    <mergeCell ref="I65:J65"/>
    <mergeCell ref="H56:J56"/>
    <mergeCell ref="N54:O54"/>
    <mergeCell ref="N37:O37"/>
    <mergeCell ref="H37:J37"/>
    <mergeCell ref="N35:O35"/>
    <mergeCell ref="N66:O66"/>
    <mergeCell ref="H66:J66"/>
    <mergeCell ref="N62:O62"/>
    <mergeCell ref="H62:J62"/>
    <mergeCell ref="G55:J55"/>
    <mergeCell ref="N52:O52"/>
    <mergeCell ref="N56:O56"/>
    <mergeCell ref="N85:O85"/>
    <mergeCell ref="H85:J85"/>
    <mergeCell ref="F68:J68"/>
    <mergeCell ref="N68:O68"/>
    <mergeCell ref="N77:O77"/>
    <mergeCell ref="H77:J77"/>
    <mergeCell ref="N75:O75"/>
    <mergeCell ref="H75:J75"/>
    <mergeCell ref="N73:O73"/>
    <mergeCell ref="H73:J73"/>
    <mergeCell ref="N70:O70"/>
    <mergeCell ref="H70:J70"/>
    <mergeCell ref="E59:J59"/>
    <mergeCell ref="N59:O59"/>
    <mergeCell ref="F60:J60"/>
    <mergeCell ref="N60:O60"/>
    <mergeCell ref="E67:J67"/>
    <mergeCell ref="N67:O67"/>
    <mergeCell ref="N79:O79"/>
    <mergeCell ref="H79:J79"/>
    <mergeCell ref="B6:P6"/>
    <mergeCell ref="B8:P8"/>
    <mergeCell ref="B13:J13"/>
    <mergeCell ref="N13:O13"/>
    <mergeCell ref="B12:I12"/>
    <mergeCell ref="H36:J36"/>
    <mergeCell ref="H20:J20"/>
    <mergeCell ref="N34:O34"/>
    <mergeCell ref="N31:O31"/>
    <mergeCell ref="D52:J52"/>
    <mergeCell ref="G69:J69"/>
    <mergeCell ref="N69:O69"/>
    <mergeCell ref="N63:O63"/>
    <mergeCell ref="H63:J63"/>
    <mergeCell ref="N58:O58"/>
    <mergeCell ref="H58:J58"/>
    <mergeCell ref="N64:O64"/>
    <mergeCell ref="H64:J64"/>
    <mergeCell ref="F54:J54"/>
    <mergeCell ref="N41:O41"/>
    <mergeCell ref="G42:J42"/>
    <mergeCell ref="N42:O42"/>
    <mergeCell ref="N44:O44"/>
    <mergeCell ref="N43:O43"/>
    <mergeCell ref="H43:J43"/>
    <mergeCell ref="H44:J44"/>
    <mergeCell ref="F41:J41"/>
    <mergeCell ref="G57:J57"/>
    <mergeCell ref="N57:O57"/>
    <mergeCell ref="E53:J53"/>
    <mergeCell ref="N53:O53"/>
    <mergeCell ref="N55:O55"/>
    <mergeCell ref="H27:J27"/>
    <mergeCell ref="G26:J26"/>
    <mergeCell ref="C16:J16"/>
    <mergeCell ref="D39:J39"/>
    <mergeCell ref="N39:O39"/>
    <mergeCell ref="N40:O40"/>
    <mergeCell ref="H34:J34"/>
    <mergeCell ref="N33:O33"/>
    <mergeCell ref="H35:J35"/>
    <mergeCell ref="N38:O38"/>
    <mergeCell ref="H38:J38"/>
    <mergeCell ref="G33:J33"/>
    <mergeCell ref="E40:J40"/>
    <mergeCell ref="D23:J23"/>
    <mergeCell ref="C22:J22"/>
    <mergeCell ref="N19:O19"/>
    <mergeCell ref="H19:J19"/>
    <mergeCell ref="N22:O22"/>
    <mergeCell ref="D17:J17"/>
    <mergeCell ref="N17:O17"/>
    <mergeCell ref="G18:J18"/>
    <mergeCell ref="N18:O18"/>
    <mergeCell ref="N20:O20"/>
    <mergeCell ref="N23:O23"/>
    <mergeCell ref="N26:O26"/>
    <mergeCell ref="I1:P1"/>
    <mergeCell ref="I2:P2"/>
    <mergeCell ref="I3:P3"/>
    <mergeCell ref="I4:P4"/>
    <mergeCell ref="I5:P5"/>
    <mergeCell ref="N16:O16"/>
    <mergeCell ref="N25:O25"/>
    <mergeCell ref="I784:J784"/>
    <mergeCell ref="N784:O784"/>
    <mergeCell ref="B14:J14"/>
    <mergeCell ref="N14:O14"/>
    <mergeCell ref="B15:J15"/>
    <mergeCell ref="N15:O15"/>
    <mergeCell ref="N27:O27"/>
    <mergeCell ref="E24:J24"/>
    <mergeCell ref="N24:O24"/>
    <mergeCell ref="F25:J25"/>
    <mergeCell ref="N28:O28"/>
    <mergeCell ref="H28:J28"/>
    <mergeCell ref="N29:O29"/>
    <mergeCell ref="H29:J29"/>
    <mergeCell ref="N36:O36"/>
    <mergeCell ref="F32:J32"/>
    <mergeCell ref="N32:O32"/>
    <mergeCell ref="E31:J31"/>
    <mergeCell ref="I7:P7"/>
    <mergeCell ref="B9:P9"/>
    <mergeCell ref="I11:P11"/>
    <mergeCell ref="D30:J30"/>
    <mergeCell ref="N30:O30"/>
    <mergeCell ref="N21:O21"/>
    <mergeCell ref="H21:J21"/>
    <mergeCell ref="N765:O765"/>
    <mergeCell ref="I763:J763"/>
    <mergeCell ref="I765:J765"/>
    <mergeCell ref="I764:J764"/>
    <mergeCell ref="N438:O438"/>
    <mergeCell ref="N439:O439"/>
    <mergeCell ref="I439:J439"/>
    <mergeCell ref="I438:J438"/>
    <mergeCell ref="N758:O758"/>
    <mergeCell ref="N759:O759"/>
    <mergeCell ref="N760:O760"/>
    <mergeCell ref="N761:O761"/>
    <mergeCell ref="N762:O762"/>
    <mergeCell ref="N763:O763"/>
    <mergeCell ref="N764:O764"/>
    <mergeCell ref="I758:J758"/>
    <mergeCell ref="I759:J759"/>
    <mergeCell ref="I760:J760"/>
    <mergeCell ref="I761:J761"/>
    <mergeCell ref="I762:J762"/>
    <mergeCell ref="E454:J454"/>
    <mergeCell ref="N454:O454"/>
    <mergeCell ref="F455:J455"/>
    <mergeCell ref="N455:O455"/>
    <mergeCell ref="G456:J456"/>
    <mergeCell ref="N456:O456"/>
    <mergeCell ref="D465:J465"/>
    <mergeCell ref="N465:O465"/>
    <mergeCell ref="F467:J467"/>
    <mergeCell ref="N467:O467"/>
    <mergeCell ref="N476:O476"/>
    <mergeCell ref="H476:J476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294" t="s">
        <v>420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95" t="s">
        <v>421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9" customHeight="1" x14ac:dyDescent="0.2">
      <c r="A4" s="2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95" t="s">
        <v>422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</row>
    <row r="6" spans="1:27" ht="18.75" customHeight="1" thickBot="1" x14ac:dyDescent="0.25">
      <c r="A6" s="2"/>
      <c r="B6" s="298" t="s">
        <v>464</v>
      </c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296" t="s">
        <v>423</v>
      </c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57" t="s">
        <v>424</v>
      </c>
      <c r="Q7" s="57" t="s">
        <v>425</v>
      </c>
      <c r="R7" s="58" t="s">
        <v>426</v>
      </c>
      <c r="S7" s="58" t="s">
        <v>427</v>
      </c>
      <c r="T7" s="58" t="s">
        <v>461</v>
      </c>
      <c r="U7" s="58" t="s">
        <v>465</v>
      </c>
      <c r="V7" s="58" t="s">
        <v>473</v>
      </c>
      <c r="W7" s="58" t="s">
        <v>471</v>
      </c>
      <c r="X7" s="59" t="s">
        <v>428</v>
      </c>
      <c r="Y7" s="297" t="s">
        <v>429</v>
      </c>
      <c r="Z7" s="297"/>
      <c r="AA7" s="60" t="s">
        <v>430</v>
      </c>
    </row>
    <row r="8" spans="1:27" ht="13.5" thickBot="1" x14ac:dyDescent="0.25">
      <c r="A8" s="4"/>
      <c r="B8" s="290" t="s">
        <v>431</v>
      </c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5" t="s">
        <v>431</v>
      </c>
      <c r="Q8" s="5" t="s">
        <v>431</v>
      </c>
      <c r="R8" s="5" t="s">
        <v>431</v>
      </c>
      <c r="S8" s="5" t="s">
        <v>431</v>
      </c>
      <c r="T8" s="5" t="s">
        <v>431</v>
      </c>
      <c r="U8" s="76" t="s">
        <v>431</v>
      </c>
      <c r="V8" s="76" t="s">
        <v>431</v>
      </c>
      <c r="W8" s="76" t="s">
        <v>431</v>
      </c>
      <c r="X8" s="5" t="s">
        <v>431</v>
      </c>
      <c r="Y8" s="291" t="s">
        <v>431</v>
      </c>
      <c r="Z8" s="291"/>
      <c r="AA8" s="6" t="s">
        <v>431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92" t="s">
        <v>432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33" t="s">
        <v>433</v>
      </c>
      <c r="Q10" s="33"/>
      <c r="R10" s="34"/>
      <c r="S10" s="34"/>
      <c r="T10" s="34"/>
      <c r="U10" s="34"/>
      <c r="V10" s="34"/>
      <c r="W10" s="34"/>
      <c r="X10" s="18" t="s">
        <v>434</v>
      </c>
      <c r="Y10" s="293" t="s">
        <v>435</v>
      </c>
      <c r="Z10" s="293"/>
      <c r="AA10" s="19" t="s">
        <v>436</v>
      </c>
    </row>
    <row r="11" spans="1:27" ht="14.25" customHeight="1" x14ac:dyDescent="0.2">
      <c r="A11" s="10"/>
      <c r="B11" s="48"/>
      <c r="C11" s="288" t="s">
        <v>437</v>
      </c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35" t="s">
        <v>433</v>
      </c>
      <c r="Q11" s="36" t="s">
        <v>438</v>
      </c>
      <c r="R11" s="35"/>
      <c r="S11" s="35"/>
      <c r="T11" s="35"/>
      <c r="U11" s="35"/>
      <c r="V11" s="35"/>
      <c r="W11" s="35"/>
      <c r="X11" s="20" t="s">
        <v>434</v>
      </c>
      <c r="Y11" s="289" t="s">
        <v>435</v>
      </c>
      <c r="Z11" s="289"/>
      <c r="AA11" s="21" t="s">
        <v>436</v>
      </c>
    </row>
    <row r="12" spans="1:27" ht="14.25" customHeight="1" x14ac:dyDescent="0.2">
      <c r="A12" s="10"/>
      <c r="B12" s="49"/>
      <c r="C12" s="50"/>
      <c r="D12" s="312" t="s">
        <v>439</v>
      </c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7" t="s">
        <v>433</v>
      </c>
      <c r="Q12" s="38" t="s">
        <v>440</v>
      </c>
      <c r="R12" s="37"/>
      <c r="S12" s="37"/>
      <c r="T12" s="37"/>
      <c r="U12" s="37"/>
      <c r="V12" s="37"/>
      <c r="W12" s="37"/>
      <c r="X12" s="66" t="s">
        <v>434</v>
      </c>
      <c r="Y12" s="307" t="s">
        <v>435</v>
      </c>
      <c r="Z12" s="307"/>
      <c r="AA12" s="22" t="s">
        <v>436</v>
      </c>
    </row>
    <row r="13" spans="1:27" ht="12.75" customHeight="1" x14ac:dyDescent="0.2">
      <c r="A13" s="10"/>
      <c r="B13" s="49"/>
      <c r="C13" s="50"/>
      <c r="D13" s="51"/>
      <c r="E13" s="308" t="s">
        <v>441</v>
      </c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9" t="s">
        <v>433</v>
      </c>
      <c r="Q13" s="39" t="s">
        <v>440</v>
      </c>
      <c r="R13" s="39" t="s">
        <v>442</v>
      </c>
      <c r="S13" s="40"/>
      <c r="T13" s="40"/>
      <c r="U13" s="40"/>
      <c r="V13" s="40"/>
      <c r="W13" s="40"/>
      <c r="X13" s="23" t="s">
        <v>434</v>
      </c>
      <c r="Y13" s="309" t="s">
        <v>435</v>
      </c>
      <c r="Z13" s="309"/>
      <c r="AA13" s="24" t="s">
        <v>436</v>
      </c>
    </row>
    <row r="14" spans="1:27" ht="12.75" customHeight="1" x14ac:dyDescent="0.2">
      <c r="A14" s="10"/>
      <c r="B14" s="49"/>
      <c r="C14" s="50"/>
      <c r="D14" s="51"/>
      <c r="E14" s="52"/>
      <c r="F14" s="310" t="s">
        <v>443</v>
      </c>
      <c r="G14" s="310"/>
      <c r="H14" s="310"/>
      <c r="I14" s="310"/>
      <c r="J14" s="310"/>
      <c r="K14" s="310"/>
      <c r="L14" s="310"/>
      <c r="M14" s="310"/>
      <c r="N14" s="310"/>
      <c r="O14" s="310"/>
      <c r="P14" s="41" t="s">
        <v>433</v>
      </c>
      <c r="Q14" s="41" t="s">
        <v>440</v>
      </c>
      <c r="R14" s="41" t="s">
        <v>444</v>
      </c>
      <c r="S14" s="42"/>
      <c r="T14" s="42"/>
      <c r="U14" s="42"/>
      <c r="V14" s="42"/>
      <c r="W14" s="42"/>
      <c r="X14" s="25" t="s">
        <v>434</v>
      </c>
      <c r="Y14" s="311" t="s">
        <v>435</v>
      </c>
      <c r="Z14" s="311"/>
      <c r="AA14" s="26" t="s">
        <v>436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313" t="s">
        <v>445</v>
      </c>
      <c r="H15" s="313"/>
      <c r="I15" s="313"/>
      <c r="J15" s="313"/>
      <c r="K15" s="313"/>
      <c r="L15" s="313"/>
      <c r="M15" s="313"/>
      <c r="N15" s="313"/>
      <c r="O15" s="313"/>
      <c r="P15" s="43" t="s">
        <v>433</v>
      </c>
      <c r="Q15" s="43" t="s">
        <v>440</v>
      </c>
      <c r="R15" s="43" t="s">
        <v>446</v>
      </c>
      <c r="S15" s="44"/>
      <c r="T15" s="44"/>
      <c r="U15" s="44"/>
      <c r="V15" s="44"/>
      <c r="W15" s="44"/>
      <c r="X15" s="27" t="s">
        <v>434</v>
      </c>
      <c r="Y15" s="314" t="s">
        <v>435</v>
      </c>
      <c r="Z15" s="314"/>
      <c r="AA15" s="28" t="s">
        <v>436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315" t="s">
        <v>447</v>
      </c>
      <c r="I16" s="315"/>
      <c r="J16" s="315"/>
      <c r="K16" s="315"/>
      <c r="L16" s="315"/>
      <c r="M16" s="315"/>
      <c r="N16" s="315"/>
      <c r="O16" s="315"/>
      <c r="P16" s="45" t="s">
        <v>433</v>
      </c>
      <c r="Q16" s="45" t="s">
        <v>440</v>
      </c>
      <c r="R16" s="45" t="s">
        <v>448</v>
      </c>
      <c r="S16" s="46"/>
      <c r="T16" s="46"/>
      <c r="U16" s="46"/>
      <c r="V16" s="46"/>
      <c r="W16" s="46"/>
      <c r="X16" s="29" t="s">
        <v>434</v>
      </c>
      <c r="Y16" s="316" t="s">
        <v>435</v>
      </c>
      <c r="Z16" s="316"/>
      <c r="AA16" s="30" t="s">
        <v>436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300" t="s">
        <v>449</v>
      </c>
      <c r="J17" s="301"/>
      <c r="K17" s="301"/>
      <c r="L17" s="301"/>
      <c r="M17" s="301"/>
      <c r="N17" s="301"/>
      <c r="O17" s="302"/>
      <c r="P17" s="47" t="s">
        <v>433</v>
      </c>
      <c r="Q17" s="47" t="s">
        <v>440</v>
      </c>
      <c r="R17" s="47" t="s">
        <v>448</v>
      </c>
      <c r="S17" s="47" t="s">
        <v>450</v>
      </c>
      <c r="T17" s="47"/>
      <c r="U17" s="65"/>
      <c r="V17" s="65"/>
      <c r="W17" s="65"/>
      <c r="X17" s="31" t="s">
        <v>434</v>
      </c>
      <c r="Y17" s="299" t="s">
        <v>435</v>
      </c>
      <c r="Z17" s="299"/>
      <c r="AA17" s="32" t="s">
        <v>436</v>
      </c>
      <c r="AD17" s="67" t="s">
        <v>467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303" t="s">
        <v>462</v>
      </c>
      <c r="K18" s="304"/>
      <c r="L18" s="304"/>
      <c r="M18" s="304"/>
      <c r="N18" s="304"/>
      <c r="O18" s="305"/>
      <c r="P18" s="71" t="s">
        <v>433</v>
      </c>
      <c r="Q18" s="71" t="s">
        <v>440</v>
      </c>
      <c r="R18" s="71" t="s">
        <v>448</v>
      </c>
      <c r="S18" s="71" t="s">
        <v>450</v>
      </c>
      <c r="T18" s="72" t="s">
        <v>463</v>
      </c>
      <c r="U18" s="73"/>
      <c r="V18" s="73"/>
      <c r="W18" s="73"/>
      <c r="X18" s="74" t="s">
        <v>434</v>
      </c>
      <c r="Y18" s="306" t="s">
        <v>435</v>
      </c>
      <c r="Z18" s="306"/>
      <c r="AA18" s="75" t="s">
        <v>436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303" t="s">
        <v>469</v>
      </c>
      <c r="L19" s="304"/>
      <c r="M19" s="304"/>
      <c r="N19" s="304"/>
      <c r="O19" s="305"/>
      <c r="P19" s="71" t="s">
        <v>433</v>
      </c>
      <c r="Q19" s="71" t="s">
        <v>440</v>
      </c>
      <c r="R19" s="71" t="s">
        <v>448</v>
      </c>
      <c r="S19" s="71" t="s">
        <v>450</v>
      </c>
      <c r="T19" s="72" t="s">
        <v>463</v>
      </c>
      <c r="U19" s="73" t="s">
        <v>466</v>
      </c>
      <c r="V19" s="73"/>
      <c r="W19" s="73"/>
      <c r="X19" s="74" t="s">
        <v>434</v>
      </c>
      <c r="Y19" s="306" t="s">
        <v>435</v>
      </c>
      <c r="Z19" s="306"/>
      <c r="AA19" s="75" t="s">
        <v>436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303" t="s">
        <v>474</v>
      </c>
      <c r="M20" s="304"/>
      <c r="N20" s="304"/>
      <c r="O20" s="305"/>
      <c r="P20" s="71" t="s">
        <v>433</v>
      </c>
      <c r="Q20" s="71" t="s">
        <v>440</v>
      </c>
      <c r="R20" s="71" t="s">
        <v>448</v>
      </c>
      <c r="S20" s="71" t="s">
        <v>450</v>
      </c>
      <c r="T20" s="72" t="s">
        <v>463</v>
      </c>
      <c r="U20" s="73" t="s">
        <v>466</v>
      </c>
      <c r="V20" s="73" t="s">
        <v>472</v>
      </c>
      <c r="W20" s="73"/>
      <c r="X20" s="74" t="s">
        <v>434</v>
      </c>
      <c r="Y20" s="306" t="s">
        <v>435</v>
      </c>
      <c r="Z20" s="306"/>
      <c r="AA20" s="75" t="s">
        <v>436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317" t="s">
        <v>470</v>
      </c>
      <c r="N21" s="318"/>
      <c r="O21" s="319"/>
      <c r="P21" s="71" t="s">
        <v>433</v>
      </c>
      <c r="Q21" s="71" t="s">
        <v>440</v>
      </c>
      <c r="R21" s="71" t="s">
        <v>448</v>
      </c>
      <c r="S21" s="71" t="s">
        <v>450</v>
      </c>
      <c r="T21" s="72" t="s">
        <v>463</v>
      </c>
      <c r="U21" s="73" t="s">
        <v>466</v>
      </c>
      <c r="V21" s="73" t="s">
        <v>472</v>
      </c>
      <c r="W21" s="73" t="s">
        <v>468</v>
      </c>
      <c r="X21" s="74" t="s">
        <v>434</v>
      </c>
      <c r="Y21" s="306" t="s">
        <v>435</v>
      </c>
      <c r="Z21" s="306"/>
      <c r="AA21" s="75" t="s">
        <v>436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321"/>
      <c r="Z22" s="321"/>
      <c r="AA22" s="68"/>
    </row>
    <row r="23" spans="1:30" ht="13.5" thickBot="1" x14ac:dyDescent="0.25">
      <c r="A23" s="11"/>
      <c r="B23" s="324" t="s">
        <v>451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6"/>
      <c r="X23" s="69" t="s">
        <v>434</v>
      </c>
      <c r="Y23" s="322" t="s">
        <v>435</v>
      </c>
      <c r="Z23" s="322"/>
      <c r="AA23" s="70" t="s">
        <v>436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295" t="s">
        <v>452</v>
      </c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13" t="s">
        <v>453</v>
      </c>
      <c r="P25" s="14"/>
      <c r="Q25" s="323"/>
      <c r="R25" s="323"/>
      <c r="S25" s="14"/>
      <c r="T25" s="14"/>
      <c r="U25" s="14"/>
      <c r="V25" s="14"/>
      <c r="W25" s="14"/>
      <c r="X25" s="323" t="s">
        <v>454</v>
      </c>
      <c r="Y25" s="323"/>
      <c r="Z25" s="14"/>
      <c r="AA25" s="15" t="s">
        <v>455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456</v>
      </c>
      <c r="P26" s="64"/>
      <c r="Q26" s="320" t="s">
        <v>457</v>
      </c>
      <c r="R26" s="320"/>
      <c r="S26" s="64"/>
      <c r="T26" s="64"/>
      <c r="U26" s="64"/>
      <c r="V26" s="64"/>
      <c r="W26" s="64"/>
      <c r="X26" s="320" t="s">
        <v>458</v>
      </c>
      <c r="Y26" s="320"/>
      <c r="Z26" s="64"/>
      <c r="AA26" s="64" t="s">
        <v>459</v>
      </c>
    </row>
    <row r="27" spans="1:30" x14ac:dyDescent="0.2">
      <c r="I27" s="17" t="s">
        <v>460</v>
      </c>
      <c r="J27" s="17"/>
      <c r="K27" s="17"/>
      <c r="L27" s="17"/>
      <c r="M27" s="17"/>
      <c r="N27" s="17"/>
    </row>
  </sheetData>
  <mergeCells count="41">
    <mergeCell ref="Q26:R26"/>
    <mergeCell ref="X26:Y26"/>
    <mergeCell ref="Y22:Z22"/>
    <mergeCell ref="Y23:Z23"/>
    <mergeCell ref="Q25:R25"/>
    <mergeCell ref="X25:Y25"/>
    <mergeCell ref="B23:W23"/>
    <mergeCell ref="B25:N25"/>
    <mergeCell ref="Y21:Z21"/>
    <mergeCell ref="J18:O18"/>
    <mergeCell ref="K19:O19"/>
    <mergeCell ref="Y18:Z18"/>
    <mergeCell ref="M21:O21"/>
    <mergeCell ref="Y19:Z19"/>
    <mergeCell ref="Y17:Z17"/>
    <mergeCell ref="I17:O17"/>
    <mergeCell ref="L20:O20"/>
    <mergeCell ref="Y20:Z20"/>
    <mergeCell ref="Y12:Z12"/>
    <mergeCell ref="E13:O13"/>
    <mergeCell ref="Y13:Z13"/>
    <mergeCell ref="F14:O14"/>
    <mergeCell ref="Y14:Z14"/>
    <mergeCell ref="D12:O12"/>
    <mergeCell ref="G15:O15"/>
    <mergeCell ref="Y15:Z15"/>
    <mergeCell ref="H16:O16"/>
    <mergeCell ref="Y16:Z16"/>
    <mergeCell ref="B1:AA1"/>
    <mergeCell ref="B3:AA3"/>
    <mergeCell ref="B5:AA5"/>
    <mergeCell ref="B7:O7"/>
    <mergeCell ref="Y7:Z7"/>
    <mergeCell ref="B4:N4"/>
    <mergeCell ref="B6:N6"/>
    <mergeCell ref="C11:O11"/>
    <mergeCell ref="Y11:Z11"/>
    <mergeCell ref="B8:O8"/>
    <mergeCell ref="Y8:Z8"/>
    <mergeCell ref="B10:O10"/>
    <mergeCell ref="Y10:Z10"/>
  </mergeCells>
  <phoneticPr fontId="0" type="noConversion"/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39</vt:i4>
      </vt:variant>
    </vt:vector>
  </HeadingPairs>
  <TitlesOfParts>
    <vt:vector size="41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2018-03-19T13:02:15Z</cp:lastPrinted>
  <dcterms:created xsi:type="dcterms:W3CDTF">2017-02-20T14:15:25Z</dcterms:created>
  <dcterms:modified xsi:type="dcterms:W3CDTF">2018-03-26T09:41:06Z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